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lietuvosbankuasociacija-my.sharepoint.com/personal/a_budrys_lba_lt/Documents/neklasifikuoti/STATISTIKA/2023_Statistika/2023_4Q/"/>
    </mc:Choice>
  </mc:AlternateContent>
  <xr:revisionPtr revIDLastSave="69" documentId="8_{25872037-9D73-4680-AE23-9AF25CCBE127}" xr6:coauthVersionLast="47" xr6:coauthVersionMax="47" xr10:uidLastSave="{92E7AB64-3353-4D61-906B-4FB40CDD3E05}"/>
  <bookViews>
    <workbookView xWindow="-103" yWindow="-103" windowWidth="22149" windowHeight="11949" xr2:uid="{2D3633AB-AF43-40A5-881F-C62DCEE3A67E}"/>
  </bookViews>
  <sheets>
    <sheet name="LT" sheetId="1" r:id="rId1"/>
    <sheet name="ENG"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AL23" i="1"/>
  <c r="AO86" i="1"/>
  <c r="AN86" i="1"/>
  <c r="AM86" i="1"/>
  <c r="AL86" i="1"/>
  <c r="AO85" i="1"/>
  <c r="AN85" i="1"/>
  <c r="AM85" i="1"/>
  <c r="AL85" i="1"/>
  <c r="AO84" i="1"/>
  <c r="AN84" i="1"/>
  <c r="AM84" i="1"/>
  <c r="AL84" i="1"/>
  <c r="AO83" i="1"/>
  <c r="AN83" i="1"/>
  <c r="AM83" i="1"/>
  <c r="AL83" i="1"/>
  <c r="AO82" i="1"/>
  <c r="AN82" i="1"/>
  <c r="AM82" i="1"/>
  <c r="AL82" i="1"/>
  <c r="AO80" i="1"/>
  <c r="AN80" i="1"/>
  <c r="AM80" i="1"/>
  <c r="AL80" i="1"/>
  <c r="AO79" i="1"/>
  <c r="AN79" i="1"/>
  <c r="AM79" i="1"/>
  <c r="AL79" i="1"/>
  <c r="AO78" i="1"/>
  <c r="AN78" i="1"/>
  <c r="AM78" i="1"/>
  <c r="AL78" i="1"/>
  <c r="AO77" i="1"/>
  <c r="AN77" i="1"/>
  <c r="AM77" i="1"/>
  <c r="AL77" i="1"/>
  <c r="AO76" i="1"/>
  <c r="AN76" i="1"/>
  <c r="AM76" i="1"/>
  <c r="AL76" i="1"/>
  <c r="AO74" i="1"/>
  <c r="AN74" i="1"/>
  <c r="AM74" i="1"/>
  <c r="AL74" i="1"/>
  <c r="AO73" i="1"/>
  <c r="AN73" i="1"/>
  <c r="AM73" i="1"/>
  <c r="AL73" i="1"/>
  <c r="AO72" i="1"/>
  <c r="AN72" i="1"/>
  <c r="AM72" i="1"/>
  <c r="AL72" i="1"/>
  <c r="AO71" i="1"/>
  <c r="AN71" i="1"/>
  <c r="AM71" i="1"/>
  <c r="AL71" i="1"/>
  <c r="AO70" i="1"/>
  <c r="AN70" i="1"/>
  <c r="AM70" i="1"/>
  <c r="AL70" i="1"/>
  <c r="AO69" i="1"/>
  <c r="AN69" i="1"/>
  <c r="AM69" i="1"/>
  <c r="AL69" i="1"/>
  <c r="AO68" i="1"/>
  <c r="AN68" i="1"/>
  <c r="AM68" i="1"/>
  <c r="AL68" i="1"/>
  <c r="AO67" i="1"/>
  <c r="AN67" i="1"/>
  <c r="AM67" i="1"/>
  <c r="AL67" i="1"/>
  <c r="AO64" i="1"/>
  <c r="AN64" i="1"/>
  <c r="AM64" i="1"/>
  <c r="AL64" i="1"/>
  <c r="AO63" i="1"/>
  <c r="AN63" i="1"/>
  <c r="AM63" i="1"/>
  <c r="AL63" i="1"/>
  <c r="AO62" i="1"/>
  <c r="AN62" i="1"/>
  <c r="AM62" i="1"/>
  <c r="AL62" i="1"/>
  <c r="AO61" i="1"/>
  <c r="AN61" i="1"/>
  <c r="AM61" i="1"/>
  <c r="AL61" i="1"/>
  <c r="AO60" i="1"/>
  <c r="AN60" i="1"/>
  <c r="AM60" i="1"/>
  <c r="AL60" i="1"/>
  <c r="AO58" i="1"/>
  <c r="AN58" i="1"/>
  <c r="AM58" i="1"/>
  <c r="AL58" i="1"/>
  <c r="AO57" i="1"/>
  <c r="AN57" i="1"/>
  <c r="AM57" i="1"/>
  <c r="AL57" i="1"/>
  <c r="AO56" i="1"/>
  <c r="AN56" i="1"/>
  <c r="AM56" i="1"/>
  <c r="AL56" i="1"/>
  <c r="AO55" i="1"/>
  <c r="AN55" i="1"/>
  <c r="AM55" i="1"/>
  <c r="AL55" i="1"/>
  <c r="AO54" i="1"/>
  <c r="AN54" i="1"/>
  <c r="AM54" i="1"/>
  <c r="AL54" i="1"/>
  <c r="AO53" i="1"/>
  <c r="AN53" i="1"/>
  <c r="AM53" i="1"/>
  <c r="AL53" i="1"/>
  <c r="AO52" i="1"/>
  <c r="AN52" i="1"/>
  <c r="AM52" i="1"/>
  <c r="AL52" i="1"/>
  <c r="AO51" i="1"/>
  <c r="AN51" i="1"/>
  <c r="AM51" i="1"/>
  <c r="AL51" i="1"/>
  <c r="AO49" i="1"/>
  <c r="AN49" i="1"/>
  <c r="AM49" i="1"/>
  <c r="AL49" i="1"/>
  <c r="AO48" i="1"/>
  <c r="AN48" i="1"/>
  <c r="AM48" i="1"/>
  <c r="AL48" i="1"/>
  <c r="AO47" i="1"/>
  <c r="AN47" i="1"/>
  <c r="AM47" i="1"/>
  <c r="AL47" i="1"/>
  <c r="AO46" i="1"/>
  <c r="AN46" i="1"/>
  <c r="AM46" i="1"/>
  <c r="AL46" i="1"/>
  <c r="AO45" i="1"/>
  <c r="AN45" i="1"/>
  <c r="AM45" i="1"/>
  <c r="AL45" i="1"/>
  <c r="AO44" i="1"/>
  <c r="AN44" i="1"/>
  <c r="AM44" i="1"/>
  <c r="AL44" i="1"/>
  <c r="AO43" i="1"/>
  <c r="AN43" i="1"/>
  <c r="AM43" i="1"/>
  <c r="AL43" i="1"/>
  <c r="AO42" i="1"/>
  <c r="AN42" i="1"/>
  <c r="AM42" i="1"/>
  <c r="AL42" i="1"/>
  <c r="AO41" i="1"/>
  <c r="AN41" i="1"/>
  <c r="AM41" i="1"/>
  <c r="AL41" i="1"/>
  <c r="AO40" i="1"/>
  <c r="AN40" i="1"/>
  <c r="AM40" i="1"/>
  <c r="AL40" i="1"/>
  <c r="AO39" i="1"/>
  <c r="AN39" i="1"/>
  <c r="AM39" i="1"/>
  <c r="AL39" i="1"/>
  <c r="AO38" i="1"/>
  <c r="AN38" i="1"/>
  <c r="AM38" i="1"/>
  <c r="AL38" i="1"/>
  <c r="AO37" i="1"/>
  <c r="AN37" i="1"/>
  <c r="AM37" i="1"/>
  <c r="AL37" i="1"/>
  <c r="AO36" i="1"/>
  <c r="AN36" i="1"/>
  <c r="AM36" i="1"/>
  <c r="AL36" i="1"/>
  <c r="AO35" i="1"/>
  <c r="AN35" i="1"/>
  <c r="AM35" i="1"/>
  <c r="AL35" i="1"/>
  <c r="AO34" i="1"/>
  <c r="AN34" i="1"/>
  <c r="AM34" i="1"/>
  <c r="AL34" i="1"/>
  <c r="AO33" i="1"/>
  <c r="AN33" i="1"/>
  <c r="AM33" i="1"/>
  <c r="AL33" i="1"/>
  <c r="AO32" i="1"/>
  <c r="AN32" i="1"/>
  <c r="AM32" i="1"/>
  <c r="AL32" i="1"/>
  <c r="AO31" i="1"/>
  <c r="AN31" i="1"/>
  <c r="AM31" i="1"/>
  <c r="AL31" i="1"/>
  <c r="AO30" i="1"/>
  <c r="AN30" i="1"/>
  <c r="AM30" i="1"/>
  <c r="AL30" i="1"/>
  <c r="AO29" i="1"/>
  <c r="AN29" i="1"/>
  <c r="AM29" i="1"/>
  <c r="AL29" i="1"/>
  <c r="AO28" i="1"/>
  <c r="AN28" i="1"/>
  <c r="AM28" i="1"/>
  <c r="AL28" i="1"/>
  <c r="AO27" i="1"/>
  <c r="AN27" i="1"/>
  <c r="AM27" i="1"/>
  <c r="AL27" i="1"/>
  <c r="AO26" i="1"/>
  <c r="AN26" i="1"/>
  <c r="AM26" i="1"/>
  <c r="AL26" i="1"/>
  <c r="AO25" i="1"/>
  <c r="AN25" i="1"/>
  <c r="AM25" i="1"/>
  <c r="AL25" i="1"/>
  <c r="AO24" i="1"/>
  <c r="AN24" i="1"/>
  <c r="AM24" i="1"/>
  <c r="AL24" i="1"/>
  <c r="AO23" i="1"/>
  <c r="AN23" i="1"/>
  <c r="AM23" i="1"/>
  <c r="AO22" i="1"/>
  <c r="AN22" i="1"/>
  <c r="AM22" i="1"/>
  <c r="AO19" i="1"/>
  <c r="AN19" i="1"/>
  <c r="AM19" i="1"/>
  <c r="AL19" i="1"/>
  <c r="AO18" i="1"/>
  <c r="AN18" i="1"/>
  <c r="AM18" i="1"/>
  <c r="AL18" i="1"/>
  <c r="AO17" i="1"/>
  <c r="AN17" i="1"/>
  <c r="AM17" i="1"/>
  <c r="AL17" i="1"/>
  <c r="AO16" i="1"/>
  <c r="AN16" i="1"/>
  <c r="AM16" i="1"/>
  <c r="AL16" i="1"/>
  <c r="AO14" i="1"/>
  <c r="AN14" i="1"/>
  <c r="AM14" i="1"/>
  <c r="AL14" i="1"/>
  <c r="AO13" i="1"/>
  <c r="AN13" i="1"/>
  <c r="AM13" i="1"/>
  <c r="AL13" i="1"/>
  <c r="AO12" i="1"/>
  <c r="AN12" i="1"/>
  <c r="AM12" i="1"/>
  <c r="AL12" i="1"/>
</calcChain>
</file>

<file path=xl/sharedStrings.xml><?xml version="1.0" encoding="utf-8"?>
<sst xmlns="http://schemas.openxmlformats.org/spreadsheetml/2006/main" count="221" uniqueCount="160">
  <si>
    <t>Naujai pasirašytų lizingo sutarčių vertė</t>
  </si>
  <si>
    <t>Ataskaitinio laikotarpio pabaigai</t>
  </si>
  <si>
    <t>(tūkst. Eur)</t>
  </si>
  <si>
    <t xml:space="preserve"> "Luminor lizingas“</t>
  </si>
  <si>
    <t xml:space="preserve">UAB “Citadele faktoringas ir lizingas“ </t>
  </si>
  <si>
    <t>„SEB  bankas“</t>
  </si>
  <si>
    <t xml:space="preserve">UAB OP FINANCE    
</t>
  </si>
  <si>
    <t xml:space="preserve">„Swedbank" grupės įmonės Lietuvoje </t>
  </si>
  <si>
    <t>AB "Šiaulių bankas"</t>
  </si>
  <si>
    <t>,,SB lizingas”</t>
  </si>
  <si>
    <t>IŠ VISO</t>
  </si>
  <si>
    <t>Lizingo portfelio struktūra (Ataskaitinio laikotarpio pabaigai)</t>
  </si>
  <si>
    <t>Pasirašytų sutarčių kiekis (nuo metų pradžios)</t>
  </si>
  <si>
    <t>Pasirašytų sutarčių vertė (nuo metų pradžios)*</t>
  </si>
  <si>
    <t>Pasirašytų sutarčių finansuojama vertė (nuo metų pradžios)**</t>
  </si>
  <si>
    <t>Lizingo portfelio struktūra pagal lizingo tipą</t>
  </si>
  <si>
    <t>1. Finansinis</t>
  </si>
  <si>
    <t>2. Veiklos</t>
  </si>
  <si>
    <t>Iš viso:</t>
  </si>
  <si>
    <t>Lizingo portfelio struktūra pagal turto rūšį</t>
  </si>
  <si>
    <t>A. Kilnojamasis turtas</t>
  </si>
  <si>
    <t>B. Nekilnojamasis turtas</t>
  </si>
  <si>
    <t>C. Nematerialusis turtas</t>
  </si>
  <si>
    <t>A.1. Pagal turto rūšį</t>
  </si>
  <si>
    <t>A.1.1. Pramonės įranga ir įrengimai</t>
  </si>
  <si>
    <t>1. Gaminimo įrengimai</t>
  </si>
  <si>
    <t>2. Keltuvai</t>
  </si>
  <si>
    <t>3. Traktoriai</t>
  </si>
  <si>
    <t>4. Ekskavatoriai</t>
  </si>
  <si>
    <t>5. Miško apdirbimo technika</t>
  </si>
  <si>
    <t>6. Žemės ūkio technika</t>
  </si>
  <si>
    <t>7. Medicininė technika</t>
  </si>
  <si>
    <t>8. Kiti įrengimai</t>
  </si>
  <si>
    <t>A.1.2. Org. technika ir biuro technika</t>
  </si>
  <si>
    <t>A.1.3. Kelių transporto priemonės</t>
  </si>
  <si>
    <t>1. Vilkikai (virš 16 t)</t>
  </si>
  <si>
    <t>2. Sunkvežimiai (iki 16 t)</t>
  </si>
  <si>
    <t>3. Priekabos</t>
  </si>
  <si>
    <t xml:space="preserve">4. Mikroautobusai </t>
  </si>
  <si>
    <t>5. Kelioniniai autobusai</t>
  </si>
  <si>
    <t>6. Miesto transporto autobusai</t>
  </si>
  <si>
    <t>7. Kitos transporto priemonės</t>
  </si>
  <si>
    <t>A.1.4. Lengvieji automobiliai</t>
  </si>
  <si>
    <t>1. Nauji automobiliai:</t>
  </si>
  <si>
    <t>2. Naudoti automobiliai:</t>
  </si>
  <si>
    <t xml:space="preserve">3. Lengvos komercinės transporto priemonės </t>
  </si>
  <si>
    <t>A.1.5. Laivai, lėktuvai ir geležinkelių riedmenys</t>
  </si>
  <si>
    <t>1. Laivai</t>
  </si>
  <si>
    <t>2. Lėktuvai</t>
  </si>
  <si>
    <t>3. Geležinkelių riedmenys</t>
  </si>
  <si>
    <t>A.1.6. Kitas turtas</t>
  </si>
  <si>
    <t>A.2. Pagal pirkėjus</t>
  </si>
  <si>
    <t>1. Privatus sektorius:</t>
  </si>
  <si>
    <t>1.1. žemės ūkis, miškininkystė ir žuvininkystė</t>
  </si>
  <si>
    <t>1.2. apdirbamoji pramonė ir statyba</t>
  </si>
  <si>
    <t>1.3. paslaugų sfera</t>
  </si>
  <si>
    <t>2. Valstybinis sektorius</t>
  </si>
  <si>
    <t>3. Fiziniai asmenys</t>
  </si>
  <si>
    <t>4. Kiti vartotojai (nerezidentai)</t>
  </si>
  <si>
    <t>A.3. Pagal sutarčių terminus</t>
  </si>
  <si>
    <t xml:space="preserve">1. Iki 2 metų </t>
  </si>
  <si>
    <t>2. Nuo 2 iki 5 metų</t>
  </si>
  <si>
    <t>3. Nuo 5 iki 10 metų</t>
  </si>
  <si>
    <t>4. Daugiau nei 10 metų</t>
  </si>
  <si>
    <t>B.1. Pagal pastatus</t>
  </si>
  <si>
    <t>1. Pramoniniai pastatai</t>
  </si>
  <si>
    <t>2. Mažmeninės prekybos pastatai</t>
  </si>
  <si>
    <t>3. Biurai</t>
  </si>
  <si>
    <t>4. Viešbučiai ir laisvalaikio pastatai</t>
  </si>
  <si>
    <t>5. Gyvenamieji namai (buvo komunaliniai pastatai)</t>
  </si>
  <si>
    <t>6. Butai</t>
  </si>
  <si>
    <t>7. Kiti pastatai</t>
  </si>
  <si>
    <t>B.2. Pagal pirkėjus</t>
  </si>
  <si>
    <t>1. Privatus sektorius</t>
  </si>
  <si>
    <t>B.3. Pagal sutarčių terminus</t>
  </si>
  <si>
    <t>1. Iki 8 metų</t>
  </si>
  <si>
    <t>2. Nuo 8 iki 16 metų</t>
  </si>
  <si>
    <t>3. Nuo 16 iki 20 metų</t>
  </si>
  <si>
    <t>4. Daugiau nei 20 metų</t>
  </si>
  <si>
    <t>* - per laikotarpį naujai pasirašytų ir įsigaliojusių lizingo sutarčių vertė (įskaitant pradinę įmoką), nepriklausomai,   ar turtas yra perduotas lizingo gavėjui, į kurią nėra įtraukiama pakeistų ar perduotų sutarčių vertė.</t>
  </si>
  <si>
    <t>** - per laikotarpį naujai pasirašytų ir įsigaliojusių lizingo sutarčių vertė (neįskaitant pradinės įmokos).</t>
  </si>
  <si>
    <t>2023 m. IV ketv.</t>
  </si>
  <si>
    <t>SIA Citadele Leasing Lietuvos filialas</t>
  </si>
  <si>
    <t>UAB ,,Urbo banko lizingas”</t>
  </si>
  <si>
    <t>Value of newly signed leasing contracts</t>
  </si>
  <si>
    <t>2023 4Q</t>
  </si>
  <si>
    <t>For the end of the reporting period</t>
  </si>
  <si>
    <t>(thousand EUR)</t>
  </si>
  <si>
    <t>TOTAL</t>
  </si>
  <si>
    <t>Leasing portfolio structure (end of the reporting period)</t>
  </si>
  <si>
    <t>Number of signed contracts (since the beginning of the year)</t>
  </si>
  <si>
    <t>Value of signed contracts (since the beginning of the year)*</t>
  </si>
  <si>
    <t>Financed sum of signed contracts (from the beginning of the year)**</t>
  </si>
  <si>
    <t>Leasing portfolio structure by type of leasing</t>
  </si>
  <si>
    <t>1. Finance Leasing</t>
  </si>
  <si>
    <t>2. Operating Leasing</t>
  </si>
  <si>
    <t>Total:</t>
  </si>
  <si>
    <t>Leasing portfolio structure by type of asset</t>
  </si>
  <si>
    <t>A. Equipment (incl. vehicles)</t>
  </si>
  <si>
    <t>B. Real Estate</t>
  </si>
  <si>
    <t>C. Intangible assets</t>
  </si>
  <si>
    <t>A.1. By type of equipment</t>
  </si>
  <si>
    <t>A.1.1. Machinery &amp; industrial equipment</t>
  </si>
  <si>
    <t>1. Production equipment</t>
  </si>
  <si>
    <t>2. Lifts</t>
  </si>
  <si>
    <t>3. Tractors</t>
  </si>
  <si>
    <t>4. Excavators</t>
  </si>
  <si>
    <t>5. Forestry equipment</t>
  </si>
  <si>
    <t>6. Agricultural machinery</t>
  </si>
  <si>
    <t>7. Medical equipment</t>
  </si>
  <si>
    <t>8. Other equipment</t>
  </si>
  <si>
    <t>A.1.2. Computers &amp; business machines</t>
  </si>
  <si>
    <t>A.1.3. Commercial vehicles</t>
  </si>
  <si>
    <t>1. Hauler (over 16 tons)</t>
  </si>
  <si>
    <t>2. Trucks (up to 16 tons)</t>
  </si>
  <si>
    <t>3. Trailers</t>
  </si>
  <si>
    <t>4. Minibuses</t>
  </si>
  <si>
    <t>5. Travel buses</t>
  </si>
  <si>
    <t>6. City transport buses</t>
  </si>
  <si>
    <t>7. Other vehicles</t>
  </si>
  <si>
    <t>A.1.4. Passenger cars</t>
  </si>
  <si>
    <t>1. New Passenger Cars</t>
  </si>
  <si>
    <t>2. Used Passenger Cars</t>
  </si>
  <si>
    <t>3. Light commercial vehicles</t>
  </si>
  <si>
    <t>A.1.5. Ships, aircraft, railways and rolling stock</t>
  </si>
  <si>
    <t>1. Ships</t>
  </si>
  <si>
    <t>2. Aircraft</t>
  </si>
  <si>
    <t>3. Railways and rolling stock</t>
  </si>
  <si>
    <t>A.1.6. Others types of equipment</t>
  </si>
  <si>
    <t>A.2. By type of customer</t>
  </si>
  <si>
    <t>1. Private sector:</t>
  </si>
  <si>
    <t>1.1. Agriculture, forest &amp; fishing</t>
  </si>
  <si>
    <t>1.2. Manufacturing industry &amp; construction</t>
  </si>
  <si>
    <t>1.3. Services</t>
  </si>
  <si>
    <t>2. Public sector</t>
  </si>
  <si>
    <t>3. Consumers</t>
  </si>
  <si>
    <t>4. Other types of customers (non-residents)</t>
  </si>
  <si>
    <t>A.3. By primary contract term</t>
  </si>
  <si>
    <t>1. Up to and including 2 years</t>
  </si>
  <si>
    <t>2. Up to and including 5 years</t>
  </si>
  <si>
    <t>3. Up to and including 10 years</t>
  </si>
  <si>
    <t>4. Longer than 10 years</t>
  </si>
  <si>
    <t>B.1. By type of building</t>
  </si>
  <si>
    <t>1. Industrial buildings</t>
  </si>
  <si>
    <t>2. Retail outlets</t>
  </si>
  <si>
    <t>3. Office buildings</t>
  </si>
  <si>
    <t>4. Hotels &amp; leisure</t>
  </si>
  <si>
    <t>5. Utilities</t>
  </si>
  <si>
    <t>6. Apartments</t>
  </si>
  <si>
    <t>7. Other types of  buildings</t>
  </si>
  <si>
    <t>B.2. By type of customer</t>
  </si>
  <si>
    <t>1. Private sector</t>
  </si>
  <si>
    <t>B.3. By primary contract term</t>
  </si>
  <si>
    <t>1. Up to and including 8 years</t>
  </si>
  <si>
    <t>2. Up to and including 16 years</t>
  </si>
  <si>
    <t>3. Up to and including 20 years</t>
  </si>
  <si>
    <t>4. Longer than 20 years</t>
  </si>
  <si>
    <t>* - the value (including down payment) of newly signed and effective leases during the period, whether or not the assets have been transferred to the lessee, which does not include the value of the amended or transferred leases.</t>
  </si>
  <si>
    <t>** - the value of leases newly signed and in force during the period (excluding the down payment).</t>
  </si>
  <si>
    <t>From the fourth quarter of 2020, the division into private and business cars in the structure of the leasing portfolio will no longer be provided, since not all members of the association can provide such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</si>
</sst>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L_t_-;\-* #,##0.00\ _L_t_-;_-* &quot;-&quot;??\ _L_t_-;_-@_-"/>
    <numFmt numFmtId="165" formatCode="_-* #,##0.00\ _€_-;\-* #,##0.00\ _€_-;_-* &quot;-&quot;??\ _€_-;_-@_-"/>
    <numFmt numFmtId="166" formatCode="#,##0_ ;\-#,##0\ "/>
  </numFmts>
  <fonts count="25">
    <font>
      <sz val="11"/>
      <color theme="1"/>
      <name val="Aptos Narrow"/>
      <family val="2"/>
      <charset val="186"/>
      <scheme val="minor"/>
    </font>
    <font>
      <sz val="11"/>
      <color theme="1"/>
      <name val="Aptos Narrow"/>
      <family val="2"/>
      <charset val="186"/>
      <scheme val="minor"/>
    </font>
    <font>
      <sz val="10"/>
      <name val="CenturyOldStyleLT"/>
      <charset val="186"/>
    </font>
    <font>
      <b/>
      <sz val="11"/>
      <name val="Aptos Narrow"/>
      <family val="2"/>
      <scheme val="minor"/>
    </font>
    <font>
      <u/>
      <sz val="11"/>
      <name val="Aptos Narrow"/>
      <family val="2"/>
      <scheme val="minor"/>
    </font>
    <font>
      <sz val="11"/>
      <name val="Aptos Narrow"/>
      <family val="2"/>
      <scheme val="minor"/>
    </font>
    <font>
      <sz val="11"/>
      <color theme="1"/>
      <name val="Aptos Narrow"/>
      <family val="2"/>
      <scheme val="minor"/>
    </font>
    <font>
      <b/>
      <sz val="11"/>
      <color rgb="FFFF0000"/>
      <name val="Aptos Narrow"/>
      <family val="2"/>
      <scheme val="minor"/>
    </font>
    <font>
      <sz val="11"/>
      <color rgb="FF000000"/>
      <name val="Calibri"/>
      <family val="2"/>
    </font>
    <font>
      <sz val="10"/>
      <name val="Times New Roman"/>
      <family val="1"/>
      <charset val="186"/>
    </font>
    <font>
      <sz val="11"/>
      <color indexed="8"/>
      <name val="Aptos Narrow"/>
      <family val="2"/>
      <scheme val="minor"/>
    </font>
    <font>
      <b/>
      <sz val="11"/>
      <color rgb="FF000000"/>
      <name val="Calibri"/>
      <family val="2"/>
    </font>
    <font>
      <b/>
      <sz val="11"/>
      <color theme="1"/>
      <name val="Aptos Narrow"/>
      <family val="2"/>
      <scheme val="minor"/>
    </font>
    <font>
      <b/>
      <sz val="10"/>
      <name val="Times New Roman"/>
      <family val="1"/>
      <charset val="186"/>
    </font>
    <font>
      <b/>
      <sz val="11"/>
      <color indexed="8"/>
      <name val="Aptos Narrow"/>
      <family val="2"/>
      <scheme val="minor"/>
    </font>
    <font>
      <b/>
      <sz val="10"/>
      <name val="Arial"/>
      <family val="2"/>
      <charset val="186"/>
    </font>
    <font>
      <sz val="9"/>
      <name val="Arial"/>
      <family val="2"/>
      <charset val="186"/>
    </font>
    <font>
      <b/>
      <sz val="10"/>
      <name val="Times New Roman"/>
      <family val="1"/>
    </font>
    <font>
      <b/>
      <sz val="16"/>
      <name val="Aptos Narrow"/>
      <family val="2"/>
      <scheme val="minor"/>
    </font>
    <font>
      <sz val="12"/>
      <name val="Aptos Narrow"/>
      <family val="2"/>
      <scheme val="minor"/>
    </font>
    <font>
      <u/>
      <sz val="12"/>
      <name val="Aptos Narrow"/>
      <family val="2"/>
      <scheme val="minor"/>
    </font>
    <font>
      <i/>
      <sz val="12"/>
      <name val="Aptos Narrow"/>
      <family val="2"/>
      <scheme val="minor"/>
    </font>
    <font>
      <b/>
      <sz val="12"/>
      <name val="Aptos Narrow"/>
      <family val="2"/>
      <scheme val="minor"/>
    </font>
    <font>
      <sz val="12"/>
      <color indexed="8"/>
      <name val="Aptos Narrow"/>
      <family val="2"/>
      <scheme val="minor"/>
    </font>
    <font>
      <b/>
      <sz val="10"/>
      <color rgb="FFFF0000"/>
      <name val="Times New Roman"/>
      <family val="1"/>
      <charset val="186"/>
    </font>
  </fonts>
  <fills count="1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55"/>
        <bgColor indexed="64"/>
      </patternFill>
    </fill>
    <fill>
      <patternFill patternType="solid">
        <fgColor theme="0" tint="-0.34998626667073579"/>
        <bgColor indexed="64"/>
      </patternFill>
    </fill>
    <fill>
      <patternFill patternType="solid">
        <fgColor indexed="55"/>
        <bgColor indexed="8"/>
      </patternFill>
    </fill>
    <fill>
      <patternFill patternType="solid">
        <fgColor indexed="9"/>
        <bgColor indexed="64"/>
      </patternFill>
    </fill>
    <fill>
      <patternFill patternType="solid">
        <fgColor indexed="9"/>
        <bgColor indexed="8"/>
      </patternFill>
    </fill>
    <fill>
      <patternFill patternType="solid">
        <fgColor rgb="FFFFFF00"/>
        <bgColor indexed="64"/>
      </patternFill>
    </fill>
  </fills>
  <borders count="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999999"/>
      </left>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65" fontId="2" fillId="0" borderId="0" applyFont="0" applyFill="0" applyBorder="0" applyAlignment="0" applyProtection="0"/>
    <xf numFmtId="0" fontId="2" fillId="0" borderId="0"/>
  </cellStyleXfs>
  <cellXfs count="197">
    <xf numFmtId="0" fontId="0" fillId="0" borderId="0" xfId="0"/>
    <xf numFmtId="0" fontId="3" fillId="0" borderId="1" xfId="2" applyFont="1" applyBorder="1" applyAlignment="1">
      <alignment horizontal="center" vertical="center"/>
    </xf>
    <xf numFmtId="14" fontId="4" fillId="0" borderId="1" xfId="2" applyNumberFormat="1" applyFont="1" applyBorder="1" applyAlignment="1" applyProtection="1">
      <alignment horizontal="center" vertical="center"/>
      <protection locked="0"/>
    </xf>
    <xf numFmtId="0" fontId="5" fillId="0" borderId="1" xfId="2" applyFont="1" applyBorder="1" applyAlignment="1">
      <alignment horizontal="center" vertical="center"/>
    </xf>
    <xf numFmtId="0" fontId="5" fillId="0" borderId="1" xfId="2" applyFont="1" applyBorder="1" applyAlignment="1">
      <alignment vertical="top"/>
    </xf>
    <xf numFmtId="9" fontId="0" fillId="0" borderId="0" xfId="0" applyNumberFormat="1"/>
    <xf numFmtId="0" fontId="5" fillId="0" borderId="1" xfId="2" applyFont="1" applyBorder="1" applyAlignment="1" applyProtection="1">
      <alignment horizontal="right"/>
      <protection locked="0"/>
    </xf>
    <xf numFmtId="9" fontId="0" fillId="0" borderId="0" xfId="1" applyFont="1"/>
    <xf numFmtId="0" fontId="3" fillId="0" borderId="2" xfId="2" applyFont="1" applyBorder="1" applyAlignment="1">
      <alignment horizontal="center" vertical="center"/>
    </xf>
    <xf numFmtId="0" fontId="3" fillId="0" borderId="2" xfId="2" applyFont="1" applyBorder="1"/>
    <xf numFmtId="3" fontId="5" fillId="0" borderId="2" xfId="2" applyNumberFormat="1" applyFont="1" applyBorder="1" applyAlignment="1">
      <alignment horizontal="center" vertical="center" wrapText="1"/>
    </xf>
    <xf numFmtId="0" fontId="5" fillId="0" borderId="2" xfId="2" applyFont="1" applyBorder="1" applyAlignment="1">
      <alignment horizontal="center" vertical="center" wrapText="1"/>
    </xf>
    <xf numFmtId="0" fontId="6" fillId="3" borderId="2" xfId="2" applyFont="1" applyFill="1" applyBorder="1" applyAlignment="1">
      <alignment horizontal="center" vertical="center" wrapText="1"/>
    </xf>
    <xf numFmtId="0" fontId="3" fillId="4" borderId="2" xfId="2" applyFont="1" applyFill="1" applyBorder="1"/>
    <xf numFmtId="0" fontId="3" fillId="4" borderId="2" xfId="0" applyFont="1" applyFill="1" applyBorder="1"/>
    <xf numFmtId="0" fontId="7" fillId="5" borderId="2" xfId="2" applyFont="1" applyFill="1" applyBorder="1"/>
    <xf numFmtId="0" fontId="5" fillId="5" borderId="2" xfId="2" applyFont="1" applyFill="1" applyBorder="1" applyAlignment="1">
      <alignment horizontal="right"/>
    </xf>
    <xf numFmtId="3" fontId="5" fillId="5" borderId="2" xfId="2" applyNumberFormat="1" applyFont="1" applyFill="1" applyBorder="1" applyAlignment="1">
      <alignment horizontal="right"/>
    </xf>
    <xf numFmtId="3" fontId="5" fillId="6" borderId="2" xfId="2" applyNumberFormat="1" applyFont="1" applyFill="1" applyBorder="1" applyAlignment="1">
      <alignment horizontal="right"/>
    </xf>
    <xf numFmtId="3" fontId="3" fillId="4" borderId="2" xfId="3" applyNumberFormat="1" applyFont="1" applyFill="1" applyBorder="1"/>
    <xf numFmtId="3" fontId="5" fillId="4" borderId="2" xfId="3" applyNumberFormat="1" applyFont="1" applyFill="1" applyBorder="1" applyAlignment="1">
      <alignment horizontal="right"/>
    </xf>
    <xf numFmtId="0" fontId="5" fillId="7" borderId="2" xfId="2" applyFont="1" applyFill="1" applyBorder="1"/>
    <xf numFmtId="0" fontId="8" fillId="0" borderId="2" xfId="0" applyFont="1" applyBorder="1"/>
    <xf numFmtId="0" fontId="0" fillId="0" borderId="2" xfId="0" applyBorder="1"/>
    <xf numFmtId="3" fontId="0" fillId="0" borderId="2" xfId="0" applyNumberFormat="1" applyBorder="1"/>
    <xf numFmtId="1" fontId="0" fillId="0" borderId="2" xfId="0" applyNumberFormat="1" applyBorder="1"/>
    <xf numFmtId="3" fontId="9" fillId="3" borderId="2" xfId="2" applyNumberFormat="1" applyFont="1" applyFill="1" applyBorder="1"/>
    <xf numFmtId="3" fontId="5" fillId="0" borderId="2" xfId="4" applyNumberFormat="1" applyFont="1" applyBorder="1"/>
    <xf numFmtId="3" fontId="10" fillId="0" borderId="2" xfId="3" applyNumberFormat="1" applyFont="1" applyBorder="1" applyAlignment="1">
      <alignment horizontal="right"/>
    </xf>
    <xf numFmtId="3" fontId="5" fillId="0" borderId="2" xfId="3" applyNumberFormat="1" applyFont="1" applyBorder="1" applyAlignment="1" applyProtection="1">
      <alignment horizontal="right"/>
      <protection locked="0"/>
    </xf>
    <xf numFmtId="3" fontId="5" fillId="7" borderId="2" xfId="3" applyNumberFormat="1" applyFont="1" applyFill="1" applyBorder="1" applyAlignment="1">
      <alignment horizontal="right"/>
    </xf>
    <xf numFmtId="3" fontId="5" fillId="7" borderId="2" xfId="3" applyNumberFormat="1" applyFont="1" applyFill="1" applyBorder="1" applyAlignment="1" applyProtection="1">
      <alignment horizontal="right"/>
      <protection locked="0"/>
    </xf>
    <xf numFmtId="3" fontId="5" fillId="0" borderId="2" xfId="3" applyNumberFormat="1" applyFont="1" applyBorder="1" applyAlignment="1">
      <alignment horizontal="right"/>
    </xf>
    <xf numFmtId="0" fontId="3" fillId="7" borderId="2" xfId="2" applyFont="1" applyFill="1" applyBorder="1"/>
    <xf numFmtId="0" fontId="11" fillId="0" borderId="2" xfId="0" applyFont="1" applyBorder="1"/>
    <xf numFmtId="0" fontId="12" fillId="0" borderId="2" xfId="0" applyFont="1" applyBorder="1"/>
    <xf numFmtId="3" fontId="12" fillId="0" borderId="2" xfId="0" applyNumberFormat="1" applyFont="1" applyBorder="1"/>
    <xf numFmtId="3" fontId="13" fillId="3" borderId="2" xfId="2" applyNumberFormat="1" applyFont="1" applyFill="1" applyBorder="1"/>
    <xf numFmtId="3" fontId="3" fillId="0" borderId="2" xfId="4" applyNumberFormat="1" applyFont="1" applyBorder="1"/>
    <xf numFmtId="0" fontId="12" fillId="0" borderId="0" xfId="0" applyFont="1"/>
    <xf numFmtId="3" fontId="3" fillId="4" borderId="2" xfId="0" applyNumberFormat="1" applyFont="1" applyFill="1" applyBorder="1" applyAlignment="1">
      <alignment horizontal="right"/>
    </xf>
    <xf numFmtId="3" fontId="3" fillId="5" borderId="2" xfId="5" applyNumberFormat="1" applyFont="1" applyFill="1" applyBorder="1"/>
    <xf numFmtId="3" fontId="3" fillId="5" borderId="2" xfId="2" applyNumberFormat="1" applyFont="1" applyFill="1" applyBorder="1"/>
    <xf numFmtId="3" fontId="3" fillId="4" borderId="2" xfId="3" applyNumberFormat="1" applyFont="1" applyFill="1" applyBorder="1" applyAlignment="1">
      <alignment horizontal="right"/>
    </xf>
    <xf numFmtId="3" fontId="5" fillId="3" borderId="2" xfId="2" applyNumberFormat="1" applyFont="1" applyFill="1" applyBorder="1" applyProtection="1">
      <protection locked="0"/>
    </xf>
    <xf numFmtId="3" fontId="5" fillId="3" borderId="2" xfId="3" applyNumberFormat="1" applyFont="1" applyFill="1" applyBorder="1" applyAlignment="1">
      <alignment horizontal="right"/>
    </xf>
    <xf numFmtId="3" fontId="5" fillId="3" borderId="2" xfId="2" applyNumberFormat="1" applyFont="1" applyFill="1" applyBorder="1"/>
    <xf numFmtId="3" fontId="5" fillId="0" borderId="2" xfId="5" applyNumberFormat="1" applyFont="1" applyFill="1" applyBorder="1"/>
    <xf numFmtId="3" fontId="5" fillId="0" borderId="2" xfId="6" applyNumberFormat="1" applyFont="1" applyBorder="1" applyAlignment="1" applyProtection="1">
      <alignment horizontal="right"/>
      <protection locked="0"/>
    </xf>
    <xf numFmtId="3" fontId="5" fillId="0" borderId="2" xfId="6" applyNumberFormat="1" applyFont="1" applyBorder="1" applyAlignment="1">
      <alignment horizontal="right"/>
    </xf>
    <xf numFmtId="3" fontId="3" fillId="6" borderId="2" xfId="2" applyNumberFormat="1" applyFont="1" applyFill="1" applyBorder="1" applyAlignment="1">
      <alignment horizontal="right"/>
    </xf>
    <xf numFmtId="3" fontId="14" fillId="0" borderId="2" xfId="3" applyNumberFormat="1" applyFont="1" applyBorder="1" applyAlignment="1">
      <alignment horizontal="right"/>
    </xf>
    <xf numFmtId="3" fontId="3" fillId="0" borderId="2" xfId="3" applyNumberFormat="1" applyFont="1" applyBorder="1" applyAlignment="1" applyProtection="1">
      <alignment horizontal="right"/>
      <protection locked="0"/>
    </xf>
    <xf numFmtId="3" fontId="3" fillId="7" borderId="2" xfId="3" applyNumberFormat="1" applyFont="1" applyFill="1" applyBorder="1" applyAlignment="1">
      <alignment horizontal="right"/>
    </xf>
    <xf numFmtId="0" fontId="5" fillId="0" borderId="2" xfId="2" applyFont="1" applyBorder="1"/>
    <xf numFmtId="3" fontId="5" fillId="3" borderId="2" xfId="5" applyNumberFormat="1" applyFont="1" applyFill="1" applyBorder="1"/>
    <xf numFmtId="3" fontId="3" fillId="0" borderId="2" xfId="3" applyNumberFormat="1" applyFont="1" applyBorder="1" applyAlignment="1">
      <alignment horizontal="right"/>
    </xf>
    <xf numFmtId="0" fontId="5" fillId="0" borderId="2" xfId="2" applyFont="1" applyBorder="1" applyAlignment="1">
      <alignment vertical="top"/>
    </xf>
    <xf numFmtId="3" fontId="9" fillId="3" borderId="2" xfId="2" applyNumberFormat="1" applyFont="1" applyFill="1" applyBorder="1" applyAlignment="1">
      <alignment vertical="top"/>
    </xf>
    <xf numFmtId="3" fontId="0" fillId="0" borderId="2" xfId="0" applyNumberFormat="1" applyBorder="1" applyAlignment="1">
      <alignment horizontal="right"/>
    </xf>
    <xf numFmtId="0" fontId="3" fillId="7" borderId="2" xfId="6" applyFont="1" applyFill="1" applyBorder="1"/>
    <xf numFmtId="3" fontId="3" fillId="7" borderId="2" xfId="6" applyNumberFormat="1" applyFont="1" applyFill="1" applyBorder="1" applyAlignment="1">
      <alignment horizontal="right"/>
    </xf>
    <xf numFmtId="3" fontId="13" fillId="3" borderId="2" xfId="2" applyNumberFormat="1" applyFont="1" applyFill="1" applyBorder="1" applyAlignment="1">
      <alignment vertical="top"/>
    </xf>
    <xf numFmtId="3" fontId="3" fillId="3" borderId="2" xfId="2" applyNumberFormat="1" applyFont="1" applyFill="1" applyBorder="1"/>
    <xf numFmtId="3" fontId="3" fillId="7" borderId="2" xfId="3" applyNumberFormat="1" applyFont="1" applyFill="1" applyBorder="1" applyAlignment="1" applyProtection="1">
      <alignment horizontal="right"/>
      <protection locked="0"/>
    </xf>
    <xf numFmtId="3" fontId="5" fillId="0" borderId="2" xfId="0" applyNumberFormat="1" applyFont="1" applyBorder="1" applyAlignment="1">
      <alignment horizontal="right"/>
    </xf>
    <xf numFmtId="3" fontId="14" fillId="7" borderId="2" xfId="3" applyNumberFormat="1" applyFont="1" applyFill="1" applyBorder="1" applyAlignment="1">
      <alignment horizontal="right"/>
    </xf>
    <xf numFmtId="166" fontId="3" fillId="5" borderId="2" xfId="5" applyNumberFormat="1" applyFont="1" applyFill="1" applyBorder="1"/>
    <xf numFmtId="3" fontId="13" fillId="0" borderId="2" xfId="2" applyNumberFormat="1" applyFont="1" applyBorder="1"/>
    <xf numFmtId="0" fontId="10" fillId="0" borderId="2" xfId="2" applyFont="1" applyBorder="1"/>
    <xf numFmtId="0" fontId="10" fillId="7" borderId="2" xfId="2" applyFont="1" applyFill="1" applyBorder="1"/>
    <xf numFmtId="3" fontId="5" fillId="4" borderId="2" xfId="0" applyNumberFormat="1" applyFont="1" applyFill="1" applyBorder="1" applyAlignment="1">
      <alignment horizontal="right"/>
    </xf>
    <xf numFmtId="0" fontId="0" fillId="0" borderId="2" xfId="0" applyBorder="1" applyAlignment="1">
      <alignment horizontal="right"/>
    </xf>
    <xf numFmtId="0" fontId="10" fillId="7" borderId="2" xfId="6" applyFont="1" applyFill="1" applyBorder="1"/>
    <xf numFmtId="3" fontId="5" fillId="0" borderId="2" xfId="6" applyNumberFormat="1" applyFont="1" applyBorder="1"/>
    <xf numFmtId="3" fontId="5" fillId="0" borderId="2" xfId="5" applyNumberFormat="1" applyFont="1" applyBorder="1"/>
    <xf numFmtId="3" fontId="6" fillId="3" borderId="2" xfId="6" applyNumberFormat="1" applyFont="1" applyFill="1" applyBorder="1"/>
    <xf numFmtId="0" fontId="5" fillId="0" borderId="2" xfId="0" applyFont="1" applyBorder="1"/>
    <xf numFmtId="3" fontId="3" fillId="8" borderId="2" xfId="3" applyNumberFormat="1" applyFont="1" applyFill="1" applyBorder="1" applyAlignment="1" applyProtection="1">
      <alignment horizontal="right"/>
      <protection locked="0"/>
    </xf>
    <xf numFmtId="3" fontId="3" fillId="3" borderId="2" xfId="2" applyNumberFormat="1" applyFont="1" applyFill="1" applyBorder="1" applyProtection="1">
      <protection locked="0"/>
    </xf>
    <xf numFmtId="3" fontId="3" fillId="8" borderId="2" xfId="2" applyNumberFormat="1" applyFont="1" applyFill="1" applyBorder="1" applyAlignment="1" applyProtection="1">
      <alignment horizontal="right"/>
      <protection locked="0"/>
    </xf>
    <xf numFmtId="3" fontId="3" fillId="0" borderId="2" xfId="0" applyNumberFormat="1" applyFont="1" applyBorder="1" applyAlignment="1">
      <alignment horizontal="right"/>
    </xf>
    <xf numFmtId="3" fontId="3" fillId="3" borderId="2" xfId="3" applyNumberFormat="1" applyFont="1" applyFill="1" applyBorder="1" applyAlignment="1">
      <alignment horizontal="right"/>
    </xf>
    <xf numFmtId="3" fontId="5" fillId="8" borderId="2" xfId="3" applyNumberFormat="1" applyFont="1" applyFill="1" applyBorder="1" applyAlignment="1" applyProtection="1">
      <alignment horizontal="right"/>
      <protection locked="0"/>
    </xf>
    <xf numFmtId="3" fontId="5" fillId="3" borderId="2" xfId="2" applyNumberFormat="1" applyFont="1" applyFill="1" applyBorder="1" applyAlignment="1" applyProtection="1">
      <alignment horizontal="right"/>
      <protection locked="0"/>
    </xf>
    <xf numFmtId="3" fontId="16" fillId="3" borderId="2" xfId="2" applyNumberFormat="1" applyFont="1" applyFill="1" applyBorder="1" applyProtection="1">
      <protection locked="0"/>
    </xf>
    <xf numFmtId="3" fontId="6" fillId="3" borderId="2" xfId="2" applyNumberFormat="1" applyFont="1" applyFill="1" applyBorder="1"/>
    <xf numFmtId="0" fontId="5" fillId="0" borderId="1" xfId="2" applyFont="1" applyBorder="1" applyAlignment="1">
      <alignment horizontal="left" vertical="top" wrapText="1"/>
    </xf>
    <xf numFmtId="0" fontId="0" fillId="0" borderId="1" xfId="0" applyBorder="1"/>
    <xf numFmtId="1" fontId="12" fillId="0" borderId="2" xfId="0" applyNumberFormat="1" applyFont="1" applyBorder="1"/>
    <xf numFmtId="0" fontId="5" fillId="0" borderId="3" xfId="2" applyFont="1" applyBorder="1" applyAlignment="1">
      <alignment horizontal="center" vertical="center" wrapText="1"/>
    </xf>
    <xf numFmtId="0" fontId="3" fillId="4" borderId="3" xfId="0" applyFont="1" applyFill="1" applyBorder="1"/>
    <xf numFmtId="3" fontId="0" fillId="0" borderId="3" xfId="0" applyNumberFormat="1" applyBorder="1"/>
    <xf numFmtId="3" fontId="5" fillId="0" borderId="3" xfId="3" applyNumberFormat="1" applyFont="1" applyBorder="1" applyAlignment="1" applyProtection="1">
      <alignment horizontal="right"/>
      <protection locked="0"/>
    </xf>
    <xf numFmtId="3" fontId="12" fillId="0" borderId="3" xfId="0" applyNumberFormat="1" applyFont="1" applyBorder="1"/>
    <xf numFmtId="3" fontId="3" fillId="4" borderId="3" xfId="0" applyNumberFormat="1" applyFont="1" applyFill="1" applyBorder="1" applyAlignment="1">
      <alignment horizontal="right"/>
    </xf>
    <xf numFmtId="3" fontId="3" fillId="0" borderId="3" xfId="3" applyNumberFormat="1" applyFont="1" applyBorder="1" applyAlignment="1" applyProtection="1">
      <alignment horizontal="right"/>
      <protection locked="0"/>
    </xf>
    <xf numFmtId="3" fontId="3" fillId="7" borderId="3" xfId="3" applyNumberFormat="1" applyFont="1" applyFill="1" applyBorder="1" applyAlignment="1" applyProtection="1">
      <alignment horizontal="right"/>
      <protection locked="0"/>
    </xf>
    <xf numFmtId="3" fontId="5" fillId="4" borderId="3" xfId="0" applyNumberFormat="1" applyFont="1" applyFill="1" applyBorder="1" applyAlignment="1">
      <alignment horizontal="right"/>
    </xf>
    <xf numFmtId="3" fontId="5" fillId="7" borderId="3" xfId="3" applyNumberFormat="1" applyFont="1" applyFill="1" applyBorder="1" applyAlignment="1" applyProtection="1">
      <alignment horizontal="right"/>
      <protection locked="0"/>
    </xf>
    <xf numFmtId="3" fontId="5" fillId="0" borderId="4" xfId="2" applyNumberFormat="1" applyFont="1" applyBorder="1" applyAlignment="1">
      <alignment horizontal="center" vertical="center" wrapText="1"/>
    </xf>
    <xf numFmtId="3" fontId="3" fillId="4" borderId="4" xfId="0" applyNumberFormat="1" applyFont="1" applyFill="1" applyBorder="1" applyAlignment="1">
      <alignment horizontal="right"/>
    </xf>
    <xf numFmtId="3" fontId="5" fillId="4" borderId="4" xfId="0" applyNumberFormat="1" applyFont="1" applyFill="1" applyBorder="1" applyAlignment="1">
      <alignment horizontal="right"/>
    </xf>
    <xf numFmtId="3" fontId="5" fillId="0" borderId="4" xfId="0" applyNumberFormat="1" applyFont="1" applyBorder="1" applyAlignment="1">
      <alignment horizontal="right"/>
    </xf>
    <xf numFmtId="3" fontId="3" fillId="8" borderId="4" xfId="2" applyNumberFormat="1" applyFont="1" applyFill="1" applyBorder="1" applyAlignment="1" applyProtection="1">
      <alignment horizontal="right"/>
      <protection locked="0"/>
    </xf>
    <xf numFmtId="3" fontId="5" fillId="6" borderId="4" xfId="2" applyNumberFormat="1" applyFont="1" applyFill="1" applyBorder="1" applyAlignment="1">
      <alignment horizontal="right"/>
    </xf>
    <xf numFmtId="3" fontId="9" fillId="3" borderId="4" xfId="2" applyNumberFormat="1" applyFont="1" applyFill="1" applyBorder="1"/>
    <xf numFmtId="3" fontId="13" fillId="3" borderId="4" xfId="2" applyNumberFormat="1" applyFont="1" applyFill="1" applyBorder="1"/>
    <xf numFmtId="3" fontId="3" fillId="5" borderId="4" xfId="2" applyNumberFormat="1" applyFont="1" applyFill="1" applyBorder="1"/>
    <xf numFmtId="3" fontId="3" fillId="3" borderId="4" xfId="2" applyNumberFormat="1" applyFont="1" applyFill="1" applyBorder="1"/>
    <xf numFmtId="3" fontId="5" fillId="6" borderId="3" xfId="2" applyNumberFormat="1" applyFont="1" applyFill="1" applyBorder="1" applyAlignment="1">
      <alignment horizontal="right"/>
    </xf>
    <xf numFmtId="3" fontId="3" fillId="5" borderId="3" xfId="2" applyNumberFormat="1" applyFont="1" applyFill="1" applyBorder="1"/>
    <xf numFmtId="3" fontId="3" fillId="3" borderId="3" xfId="2" applyNumberFormat="1" applyFont="1" applyFill="1" applyBorder="1"/>
    <xf numFmtId="3" fontId="5" fillId="3" borderId="3" xfId="2" applyNumberFormat="1" applyFont="1" applyFill="1" applyBorder="1"/>
    <xf numFmtId="3" fontId="6" fillId="3" borderId="3" xfId="6" applyNumberFormat="1" applyFont="1" applyFill="1" applyBorder="1"/>
    <xf numFmtId="3" fontId="6" fillId="3" borderId="3" xfId="2" applyNumberFormat="1" applyFont="1" applyFill="1" applyBorder="1"/>
    <xf numFmtId="3" fontId="3" fillId="0" borderId="4" xfId="0" applyNumberFormat="1" applyFont="1" applyBorder="1" applyAlignment="1">
      <alignment horizontal="right"/>
    </xf>
    <xf numFmtId="3" fontId="5" fillId="0" borderId="3" xfId="3" applyNumberFormat="1" applyFont="1" applyBorder="1" applyAlignment="1">
      <alignment horizontal="right"/>
    </xf>
    <xf numFmtId="0" fontId="12" fillId="0" borderId="3" xfId="0" applyFont="1" applyBorder="1"/>
    <xf numFmtId="0" fontId="0" fillId="0" borderId="3" xfId="0" applyBorder="1"/>
    <xf numFmtId="3" fontId="0" fillId="0" borderId="3" xfId="0" applyNumberFormat="1" applyBorder="1" applyAlignment="1">
      <alignment wrapText="1"/>
    </xf>
    <xf numFmtId="3" fontId="12" fillId="0" borderId="3" xfId="0" applyNumberFormat="1" applyFont="1" applyBorder="1" applyAlignment="1">
      <alignment wrapText="1"/>
    </xf>
    <xf numFmtId="3" fontId="3" fillId="7" borderId="3" xfId="3" applyNumberFormat="1" applyFont="1" applyFill="1" applyBorder="1" applyAlignment="1">
      <alignment horizontal="right"/>
    </xf>
    <xf numFmtId="3" fontId="3" fillId="7" borderId="3" xfId="6" applyNumberFormat="1" applyFont="1" applyFill="1" applyBorder="1" applyAlignment="1">
      <alignment horizontal="right"/>
    </xf>
    <xf numFmtId="3" fontId="3" fillId="3" borderId="3" xfId="3" applyNumberFormat="1" applyFont="1" applyFill="1" applyBorder="1" applyAlignment="1">
      <alignment horizontal="right"/>
    </xf>
    <xf numFmtId="3" fontId="14" fillId="7" borderId="4" xfId="3" applyNumberFormat="1" applyFont="1" applyFill="1" applyBorder="1" applyAlignment="1">
      <alignment horizontal="right"/>
    </xf>
    <xf numFmtId="3" fontId="10" fillId="7" borderId="4" xfId="3" applyNumberFormat="1" applyFont="1" applyFill="1" applyBorder="1" applyAlignment="1">
      <alignment horizontal="right"/>
    </xf>
    <xf numFmtId="3" fontId="15" fillId="0" borderId="5" xfId="0" applyNumberFormat="1" applyFont="1" applyBorder="1"/>
    <xf numFmtId="3" fontId="17" fillId="3" borderId="2" xfId="6" applyNumberFormat="1" applyFont="1" applyFill="1" applyBorder="1"/>
    <xf numFmtId="3" fontId="17" fillId="3" borderId="2" xfId="2" applyNumberFormat="1" applyFont="1" applyFill="1" applyBorder="1"/>
    <xf numFmtId="0" fontId="18" fillId="0" borderId="0" xfId="2" applyFont="1" applyAlignment="1">
      <alignment horizontal="center" vertical="center"/>
    </xf>
    <xf numFmtId="0" fontId="19" fillId="0" borderId="0" xfId="0" applyFont="1"/>
    <xf numFmtId="14" fontId="20" fillId="0" borderId="0" xfId="2" applyNumberFormat="1" applyFont="1" applyAlignment="1" applyProtection="1">
      <alignment horizontal="center" vertical="center"/>
      <protection locked="0"/>
    </xf>
    <xf numFmtId="0" fontId="19" fillId="0" borderId="0" xfId="2" applyFont="1" applyAlignment="1">
      <alignment horizontal="center" vertical="center"/>
    </xf>
    <xf numFmtId="0" fontId="19" fillId="0" borderId="0" xfId="2" applyFont="1" applyAlignment="1">
      <alignment vertical="top"/>
    </xf>
    <xf numFmtId="0" fontId="21" fillId="0" borderId="0" xfId="2" applyFont="1" applyAlignment="1" applyProtection="1">
      <alignment horizontal="right"/>
      <protection locked="0"/>
    </xf>
    <xf numFmtId="0" fontId="19" fillId="0" borderId="0" xfId="2" applyFont="1" applyAlignment="1">
      <alignment horizontal="centerContinuous" vertical="top"/>
    </xf>
    <xf numFmtId="0" fontId="19" fillId="0" borderId="2" xfId="2" applyFont="1" applyBorder="1"/>
    <xf numFmtId="0" fontId="22" fillId="0" borderId="2" xfId="2" applyFont="1" applyBorder="1"/>
    <xf numFmtId="0" fontId="19" fillId="0" borderId="2" xfId="2" applyFont="1" applyBorder="1" applyAlignment="1">
      <alignment horizontal="center" vertical="center" wrapText="1"/>
    </xf>
    <xf numFmtId="0" fontId="22" fillId="4" borderId="2" xfId="2" applyFont="1" applyFill="1" applyBorder="1"/>
    <xf numFmtId="0" fontId="22" fillId="4" borderId="2" xfId="0" applyFont="1" applyFill="1" applyBorder="1" applyAlignment="1">
      <alignment horizontal="right"/>
    </xf>
    <xf numFmtId="0" fontId="19" fillId="7" borderId="2" xfId="2" applyFont="1" applyFill="1" applyBorder="1"/>
    <xf numFmtId="3" fontId="19" fillId="0" borderId="2" xfId="4" applyNumberFormat="1" applyFont="1" applyBorder="1" applyAlignment="1">
      <alignment horizontal="right"/>
    </xf>
    <xf numFmtId="0" fontId="22" fillId="7" borderId="2" xfId="2" applyFont="1" applyFill="1" applyBorder="1"/>
    <xf numFmtId="3" fontId="22" fillId="0" borderId="2" xfId="4" applyNumberFormat="1" applyFont="1" applyBorder="1" applyAlignment="1">
      <alignment horizontal="right"/>
    </xf>
    <xf numFmtId="3" fontId="22" fillId="4" borderId="2" xfId="4" applyNumberFormat="1" applyFont="1" applyFill="1" applyBorder="1" applyAlignment="1">
      <alignment horizontal="right"/>
    </xf>
    <xf numFmtId="3" fontId="19" fillId="0" borderId="2" xfId="4" applyNumberFormat="1" applyFont="1" applyFill="1" applyBorder="1" applyAlignment="1">
      <alignment horizontal="right"/>
    </xf>
    <xf numFmtId="3" fontId="0" fillId="0" borderId="0" xfId="0" applyNumberFormat="1"/>
    <xf numFmtId="0" fontId="19" fillId="7" borderId="2" xfId="2" applyFont="1" applyFill="1" applyBorder="1" applyAlignment="1">
      <alignment vertical="top"/>
    </xf>
    <xf numFmtId="0" fontId="22" fillId="7" borderId="2" xfId="6" applyFont="1" applyFill="1" applyBorder="1"/>
    <xf numFmtId="0" fontId="19" fillId="7" borderId="2" xfId="2" applyFont="1" applyFill="1" applyBorder="1" applyAlignment="1">
      <alignment horizontal="left" indent="1"/>
    </xf>
    <xf numFmtId="0" fontId="23" fillId="0" borderId="2" xfId="2" applyFont="1" applyBorder="1"/>
    <xf numFmtId="0" fontId="23" fillId="7" borderId="2" xfId="2" applyFont="1" applyFill="1" applyBorder="1"/>
    <xf numFmtId="3" fontId="19" fillId="4" borderId="2" xfId="4" applyNumberFormat="1" applyFont="1" applyFill="1" applyBorder="1" applyAlignment="1">
      <alignment horizontal="right"/>
    </xf>
    <xf numFmtId="3" fontId="19" fillId="0" borderId="2" xfId="0" applyNumberFormat="1" applyFont="1" applyBorder="1" applyAlignment="1">
      <alignment horizontal="right"/>
    </xf>
    <xf numFmtId="0" fontId="23" fillId="7" borderId="2" xfId="6" applyFont="1" applyFill="1" applyBorder="1"/>
    <xf numFmtId="0" fontId="22" fillId="0" borderId="0" xfId="2" applyFont="1"/>
    <xf numFmtId="0" fontId="22" fillId="0" borderId="0" xfId="0" applyFont="1"/>
    <xf numFmtId="0" fontId="19" fillId="0" borderId="0" xfId="2" applyFont="1"/>
    <xf numFmtId="0" fontId="19" fillId="0" borderId="0" xfId="2" applyFont="1" applyAlignment="1">
      <alignment horizontal="left" vertical="top" wrapText="1"/>
    </xf>
    <xf numFmtId="3" fontId="19" fillId="9" borderId="2" xfId="2" applyNumberFormat="1" applyFont="1" applyFill="1" applyBorder="1" applyAlignment="1">
      <alignment horizontal="center" vertical="center" wrapText="1"/>
    </xf>
    <xf numFmtId="0" fontId="19" fillId="9" borderId="2" xfId="2" applyFont="1" applyFill="1" applyBorder="1" applyAlignment="1">
      <alignment horizontal="center" vertical="center" wrapText="1"/>
    </xf>
    <xf numFmtId="3" fontId="9" fillId="0" borderId="2" xfId="2" applyNumberFormat="1" applyFont="1" applyBorder="1"/>
    <xf numFmtId="3" fontId="5" fillId="0" borderId="2" xfId="4" applyNumberFormat="1" applyFont="1" applyFill="1" applyBorder="1"/>
    <xf numFmtId="0" fontId="0" fillId="9" borderId="7" xfId="0" applyFill="1" applyBorder="1"/>
    <xf numFmtId="0" fontId="0" fillId="9" borderId="0" xfId="0" applyFill="1"/>
    <xf numFmtId="1" fontId="0" fillId="9" borderId="0" xfId="0" applyNumberFormat="1" applyFill="1"/>
    <xf numFmtId="1" fontId="0" fillId="9" borderId="8" xfId="0" applyNumberFormat="1" applyFill="1" applyBorder="1"/>
    <xf numFmtId="0" fontId="0" fillId="0" borderId="7" xfId="0" applyBorder="1"/>
    <xf numFmtId="1" fontId="0" fillId="0" borderId="0" xfId="0" applyNumberFormat="1"/>
    <xf numFmtId="1" fontId="0" fillId="0" borderId="8" xfId="0" applyNumberFormat="1" applyBorder="1"/>
    <xf numFmtId="0" fontId="0" fillId="0" borderId="8" xfId="0" applyBorder="1"/>
    <xf numFmtId="3" fontId="5" fillId="0" borderId="2" xfId="2" applyNumberFormat="1" applyFont="1" applyBorder="1" applyProtection="1">
      <protection locked="0"/>
    </xf>
    <xf numFmtId="0" fontId="8" fillId="0" borderId="0" xfId="0" applyFont="1"/>
    <xf numFmtId="3" fontId="5" fillId="0" borderId="2" xfId="0" applyNumberFormat="1" applyFont="1" applyBorder="1"/>
    <xf numFmtId="3" fontId="12" fillId="0" borderId="2" xfId="0" applyNumberFormat="1" applyFont="1" applyBorder="1" applyAlignment="1">
      <alignment horizontal="right"/>
    </xf>
    <xf numFmtId="0" fontId="0" fillId="0" borderId="4" xfId="0" applyBorder="1"/>
    <xf numFmtId="3" fontId="5" fillId="0" borderId="4" xfId="3" applyNumberFormat="1" applyFont="1" applyBorder="1" applyAlignment="1">
      <alignment horizontal="right"/>
    </xf>
    <xf numFmtId="0" fontId="12" fillId="0" borderId="4" xfId="0" applyFont="1" applyBorder="1"/>
    <xf numFmtId="0" fontId="3" fillId="9" borderId="2" xfId="2" applyFont="1" applyFill="1" applyBorder="1"/>
    <xf numFmtId="0" fontId="11" fillId="9" borderId="2" xfId="0" applyFont="1" applyFill="1" applyBorder="1"/>
    <xf numFmtId="0" fontId="12" fillId="9" borderId="2" xfId="0" applyFont="1" applyFill="1" applyBorder="1"/>
    <xf numFmtId="3" fontId="12" fillId="9" borderId="2" xfId="0" applyNumberFormat="1" applyFont="1" applyFill="1" applyBorder="1"/>
    <xf numFmtId="3" fontId="12" fillId="9" borderId="3" xfId="0" applyNumberFormat="1" applyFont="1" applyFill="1" applyBorder="1"/>
    <xf numFmtId="3" fontId="13" fillId="9" borderId="4" xfId="2" applyNumberFormat="1" applyFont="1" applyFill="1" applyBorder="1"/>
    <xf numFmtId="3" fontId="12" fillId="9" borderId="3" xfId="0" applyNumberFormat="1" applyFont="1" applyFill="1" applyBorder="1" applyAlignment="1">
      <alignment wrapText="1"/>
    </xf>
    <xf numFmtId="3" fontId="3" fillId="9" borderId="2" xfId="4" applyNumberFormat="1" applyFont="1" applyFill="1" applyBorder="1"/>
    <xf numFmtId="9" fontId="3" fillId="9" borderId="0" xfId="1" applyFont="1" applyFill="1" applyBorder="1"/>
    <xf numFmtId="0" fontId="12" fillId="9" borderId="0" xfId="0" applyFont="1" applyFill="1"/>
    <xf numFmtId="3" fontId="24" fillId="9" borderId="4" xfId="2" applyNumberFormat="1" applyFont="1" applyFill="1" applyBorder="1"/>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22" fillId="2" borderId="3" xfId="2" applyFont="1" applyFill="1" applyBorder="1" applyAlignment="1">
      <alignment horizontal="center" vertical="center" wrapText="1"/>
    </xf>
    <xf numFmtId="0" fontId="22" fillId="2" borderId="6" xfId="2" applyFont="1" applyFill="1" applyBorder="1" applyAlignment="1">
      <alignment horizontal="center" vertical="center" wrapText="1"/>
    </xf>
    <xf numFmtId="0" fontId="19" fillId="0" borderId="0" xfId="2" applyFont="1" applyAlignment="1">
      <alignment horizontal="left" vertical="center" wrapText="1"/>
    </xf>
  </cellXfs>
  <cellStyles count="7">
    <cellStyle name="Comma 2" xfId="4" xr:uid="{E17197F2-2F5D-4EEA-9B60-E7E52A5F62E3}"/>
    <cellStyle name="Comma 9" xfId="5" xr:uid="{D611529D-9D67-4DD1-8BCA-2AB6F817B222}"/>
    <cellStyle name="Normal" xfId="0" builtinId="0"/>
    <cellStyle name="Normal_formos ketv_" xfId="2" xr:uid="{1060B325-4FEA-44FA-879B-75C475637E5C}"/>
    <cellStyle name="Normal_formos ketv_ 2" xfId="3" xr:uid="{B8CE12E1-BAAB-40E2-8AC2-ADA2AD08A9A2}"/>
    <cellStyle name="Normal_Snoro 2" xfId="6" xr:uid="{E4955C59-EC25-4595-A349-A580F49FF74B}"/>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6CFE6-3702-41D3-8DD3-11DFA5B4FFE9}">
  <dimension ref="A2:AP90"/>
  <sheetViews>
    <sheetView tabSelected="1" topLeftCell="R1" zoomScale="55" zoomScaleNormal="55" workbookViewId="0">
      <selection activeCell="AD10" sqref="A9:AO86"/>
    </sheetView>
  </sheetViews>
  <sheetFormatPr defaultRowHeight="14.6"/>
  <cols>
    <col min="1" max="1" width="60.765625" style="88" customWidth="1"/>
    <col min="2" max="6" width="13.765625" customWidth="1"/>
    <col min="7" max="7" width="16.23046875" customWidth="1"/>
    <col min="8" max="8" width="18.53515625" customWidth="1"/>
    <col min="9" max="9" width="18" customWidth="1"/>
    <col min="10" max="10" width="16.23046875" customWidth="1"/>
    <col min="11" max="31" width="13.765625" customWidth="1"/>
    <col min="32" max="32" width="12.23046875" customWidth="1"/>
    <col min="33" max="33" width="11.53515625" customWidth="1"/>
    <col min="34" max="36" width="13.765625" customWidth="1"/>
    <col min="37" max="37" width="12.4609375" customWidth="1"/>
    <col min="38" max="38" width="18.4609375" customWidth="1"/>
    <col min="39" max="39" width="13.765625" customWidth="1"/>
    <col min="40" max="40" width="16.23046875" customWidth="1"/>
    <col min="41" max="41" width="18.4609375" customWidth="1"/>
  </cols>
  <sheetData>
    <row r="2" spans="1:42">
      <c r="A2" s="1" t="s">
        <v>0</v>
      </c>
    </row>
    <row r="3" spans="1:42">
      <c r="A3" s="2" t="s">
        <v>81</v>
      </c>
    </row>
    <row r="4" spans="1:42">
      <c r="A4" s="3" t="s">
        <v>1</v>
      </c>
    </row>
    <row r="5" spans="1:42">
      <c r="A5" s="4"/>
      <c r="H5" s="5"/>
    </row>
    <row r="6" spans="1:42">
      <c r="A6" s="6" t="s">
        <v>2</v>
      </c>
      <c r="D6" s="7"/>
      <c r="E6" s="7"/>
      <c r="F6" s="7"/>
      <c r="G6" s="7"/>
      <c r="H6" s="7"/>
      <c r="I6" s="7"/>
      <c r="J6" s="7"/>
      <c r="K6" s="7"/>
      <c r="L6" s="7"/>
    </row>
    <row r="9" spans="1:42" ht="97.5" customHeight="1">
      <c r="A9" s="8" t="s">
        <v>0</v>
      </c>
      <c r="B9" s="191" t="s">
        <v>3</v>
      </c>
      <c r="C9" s="191"/>
      <c r="D9" s="191"/>
      <c r="E9" s="191"/>
      <c r="F9" s="191" t="s">
        <v>4</v>
      </c>
      <c r="G9" s="191"/>
      <c r="H9" s="191"/>
      <c r="I9" s="192"/>
      <c r="J9" s="191" t="s">
        <v>5</v>
      </c>
      <c r="K9" s="191"/>
      <c r="L9" s="191"/>
      <c r="M9" s="191"/>
      <c r="N9" s="193" t="s">
        <v>6</v>
      </c>
      <c r="O9" s="191"/>
      <c r="P9" s="191"/>
      <c r="Q9" s="191"/>
      <c r="R9" s="191" t="s">
        <v>7</v>
      </c>
      <c r="S9" s="191"/>
      <c r="T9" s="191"/>
      <c r="U9" s="191"/>
      <c r="V9" s="191" t="s">
        <v>8</v>
      </c>
      <c r="W9" s="191"/>
      <c r="X9" s="191"/>
      <c r="Y9" s="191"/>
      <c r="Z9" s="191" t="s">
        <v>82</v>
      </c>
      <c r="AA9" s="191"/>
      <c r="AB9" s="191"/>
      <c r="AC9" s="191"/>
      <c r="AD9" s="191" t="s">
        <v>9</v>
      </c>
      <c r="AE9" s="191"/>
      <c r="AF9" s="191"/>
      <c r="AG9" s="191"/>
      <c r="AH9" s="191" t="s">
        <v>83</v>
      </c>
      <c r="AI9" s="191"/>
      <c r="AJ9" s="191"/>
      <c r="AK9" s="191"/>
      <c r="AL9" s="191" t="s">
        <v>10</v>
      </c>
      <c r="AM9" s="191"/>
      <c r="AN9" s="191"/>
      <c r="AO9" s="191"/>
    </row>
    <row r="10" spans="1:42" ht="103.5" customHeight="1">
      <c r="A10" s="9"/>
      <c r="B10" s="10" t="s">
        <v>11</v>
      </c>
      <c r="C10" s="11" t="s">
        <v>12</v>
      </c>
      <c r="D10" s="11" t="s">
        <v>13</v>
      </c>
      <c r="E10" s="11" t="s">
        <v>14</v>
      </c>
      <c r="F10" s="10" t="s">
        <v>11</v>
      </c>
      <c r="G10" s="11" t="s">
        <v>12</v>
      </c>
      <c r="H10" s="11" t="s">
        <v>13</v>
      </c>
      <c r="I10" s="90" t="s">
        <v>14</v>
      </c>
      <c r="J10" s="12" t="s">
        <v>11</v>
      </c>
      <c r="K10" s="11" t="s">
        <v>12</v>
      </c>
      <c r="L10" s="11" t="s">
        <v>13</v>
      </c>
      <c r="M10" s="11" t="s">
        <v>14</v>
      </c>
      <c r="N10" s="100" t="s">
        <v>11</v>
      </c>
      <c r="O10" s="11" t="s">
        <v>12</v>
      </c>
      <c r="P10" s="11" t="s">
        <v>13</v>
      </c>
      <c r="Q10" s="11" t="s">
        <v>14</v>
      </c>
      <c r="R10" s="10" t="s">
        <v>11</v>
      </c>
      <c r="S10" s="11" t="s">
        <v>12</v>
      </c>
      <c r="T10" s="11" t="s">
        <v>13</v>
      </c>
      <c r="U10" s="11" t="s">
        <v>14</v>
      </c>
      <c r="V10" s="10" t="s">
        <v>11</v>
      </c>
      <c r="W10" s="11" t="s">
        <v>12</v>
      </c>
      <c r="X10" s="11" t="s">
        <v>13</v>
      </c>
      <c r="Y10" s="11" t="s">
        <v>14</v>
      </c>
      <c r="Z10" s="10" t="s">
        <v>11</v>
      </c>
      <c r="AA10" s="11" t="s">
        <v>12</v>
      </c>
      <c r="AB10" s="11" t="s">
        <v>13</v>
      </c>
      <c r="AC10" s="90" t="s">
        <v>14</v>
      </c>
      <c r="AD10" s="10" t="s">
        <v>11</v>
      </c>
      <c r="AE10" s="11" t="s">
        <v>12</v>
      </c>
      <c r="AF10" s="11" t="s">
        <v>13</v>
      </c>
      <c r="AG10" s="90" t="s">
        <v>14</v>
      </c>
      <c r="AH10" s="10" t="s">
        <v>11</v>
      </c>
      <c r="AI10" s="11" t="s">
        <v>12</v>
      </c>
      <c r="AJ10" s="11" t="s">
        <v>13</v>
      </c>
      <c r="AK10" s="11" t="s">
        <v>14</v>
      </c>
      <c r="AL10" s="10" t="s">
        <v>11</v>
      </c>
      <c r="AM10" s="11" t="s">
        <v>12</v>
      </c>
      <c r="AN10" s="11" t="s">
        <v>13</v>
      </c>
      <c r="AO10" s="11" t="s">
        <v>14</v>
      </c>
    </row>
    <row r="11" spans="1:42">
      <c r="A11" s="13" t="s">
        <v>15</v>
      </c>
      <c r="B11" s="14"/>
      <c r="C11" s="14"/>
      <c r="D11" s="14"/>
      <c r="E11" s="14"/>
      <c r="F11" s="14"/>
      <c r="G11" s="14"/>
      <c r="H11" s="14"/>
      <c r="I11" s="91"/>
      <c r="J11" s="15"/>
      <c r="K11" s="16"/>
      <c r="L11" s="17"/>
      <c r="M11" s="17"/>
      <c r="N11" s="14"/>
      <c r="O11" s="14"/>
      <c r="P11" s="14"/>
      <c r="Q11" s="14"/>
      <c r="R11" s="105"/>
      <c r="S11" s="18"/>
      <c r="T11" s="18"/>
      <c r="U11" s="110"/>
      <c r="V11" s="18"/>
      <c r="W11" s="18"/>
      <c r="X11" s="18"/>
      <c r="Y11" s="18"/>
      <c r="Z11" s="14"/>
      <c r="AA11" s="14"/>
      <c r="AB11" s="14"/>
      <c r="AC11" s="91"/>
      <c r="AD11" s="14"/>
      <c r="AE11" s="14"/>
      <c r="AF11" s="14"/>
      <c r="AG11" s="91"/>
      <c r="AH11" s="19"/>
      <c r="AI11" s="20"/>
      <c r="AJ11" s="20"/>
      <c r="AK11" s="20"/>
      <c r="AL11" s="14"/>
      <c r="AM11" s="14"/>
      <c r="AN11" s="14"/>
      <c r="AO11" s="14"/>
    </row>
    <row r="12" spans="1:42">
      <c r="A12" s="21" t="s">
        <v>16</v>
      </c>
      <c r="B12" s="22">
        <v>666391</v>
      </c>
      <c r="C12" s="22">
        <v>6378</v>
      </c>
      <c r="D12" s="22">
        <v>369670</v>
      </c>
      <c r="E12" s="22">
        <v>287143</v>
      </c>
      <c r="F12" s="23">
        <v>12813</v>
      </c>
      <c r="G12" s="24"/>
      <c r="H12" s="24"/>
      <c r="I12" s="92"/>
      <c r="J12" s="169">
        <v>667348</v>
      </c>
      <c r="K12">
        <v>8564</v>
      </c>
      <c r="L12" s="170">
        <v>492112</v>
      </c>
      <c r="M12" s="171">
        <v>376040</v>
      </c>
      <c r="N12" s="23">
        <v>542841</v>
      </c>
      <c r="O12" s="23">
        <v>4657</v>
      </c>
      <c r="P12" s="23">
        <v>375416</v>
      </c>
      <c r="Q12" s="23">
        <v>314216</v>
      </c>
      <c r="R12" s="106">
        <v>705599.8404600044</v>
      </c>
      <c r="S12" s="106">
        <v>9009</v>
      </c>
      <c r="T12" s="106">
        <v>458298.24156999949</v>
      </c>
      <c r="U12" s="106">
        <v>344793.38041000284</v>
      </c>
      <c r="V12" s="24">
        <v>253698</v>
      </c>
      <c r="W12" s="24">
        <v>4325</v>
      </c>
      <c r="X12" s="24">
        <v>212458</v>
      </c>
      <c r="Y12" s="24">
        <v>154104</v>
      </c>
      <c r="Z12" s="24">
        <v>443636</v>
      </c>
      <c r="AA12" s="24">
        <v>4266</v>
      </c>
      <c r="AB12" s="24">
        <v>223438</v>
      </c>
      <c r="AC12" s="92">
        <v>170113</v>
      </c>
      <c r="AD12" s="24">
        <v>59855.7746900001</v>
      </c>
      <c r="AE12" s="24">
        <v>70912</v>
      </c>
      <c r="AF12" s="24">
        <v>68987.106080003097</v>
      </c>
      <c r="AG12" s="120">
        <v>68944.943900003098</v>
      </c>
      <c r="AH12" s="24">
        <v>25205</v>
      </c>
      <c r="AI12" s="23">
        <v>328</v>
      </c>
      <c r="AJ12" s="24">
        <v>15292</v>
      </c>
      <c r="AK12" s="24">
        <v>15292</v>
      </c>
      <c r="AL12" s="27">
        <f>SUM(B12,F12,J12,N12,R12,V12,Z12,AD12,AH12,)</f>
        <v>3377387.6151500042</v>
      </c>
      <c r="AM12" s="27">
        <f t="shared" ref="AM12:AO27" si="0">SUM(C12,G12,K12,O12,S12,W12,AA12,AE12,AI12,)</f>
        <v>108439</v>
      </c>
      <c r="AN12" s="27">
        <f t="shared" si="0"/>
        <v>2215671.3476500027</v>
      </c>
      <c r="AO12" s="27">
        <f t="shared" si="0"/>
        <v>1730646.3243100059</v>
      </c>
    </row>
    <row r="13" spans="1:42">
      <c r="A13" s="21" t="s">
        <v>17</v>
      </c>
      <c r="B13" s="22">
        <v>26241</v>
      </c>
      <c r="C13" s="22">
        <v>614</v>
      </c>
      <c r="D13" s="22">
        <v>14693</v>
      </c>
      <c r="E13" s="22">
        <v>13555</v>
      </c>
      <c r="F13" s="28"/>
      <c r="G13" s="29"/>
      <c r="H13" s="29"/>
      <c r="I13" s="93"/>
      <c r="J13" s="169">
        <v>153627</v>
      </c>
      <c r="K13">
        <v>2394</v>
      </c>
      <c r="L13" s="170">
        <v>73024</v>
      </c>
      <c r="M13" s="171">
        <v>73024</v>
      </c>
      <c r="N13" s="23">
        <v>841</v>
      </c>
      <c r="O13" s="24"/>
      <c r="P13" s="24"/>
      <c r="Q13" s="24"/>
      <c r="R13" s="106">
        <v>89092.989460000317</v>
      </c>
      <c r="S13" s="106">
        <v>1281</v>
      </c>
      <c r="T13" s="106">
        <v>51749.617810000156</v>
      </c>
      <c r="U13" s="106">
        <v>45021.801000000138</v>
      </c>
      <c r="V13" s="24">
        <v>39520</v>
      </c>
      <c r="W13" s="24">
        <v>511</v>
      </c>
      <c r="X13" s="24">
        <v>16205</v>
      </c>
      <c r="Y13" s="24">
        <v>13387</v>
      </c>
      <c r="Z13" s="24"/>
      <c r="AA13" s="24"/>
      <c r="AB13" s="24"/>
      <c r="AC13" s="92"/>
      <c r="AD13" s="30"/>
      <c r="AE13" s="31"/>
      <c r="AF13" s="31"/>
      <c r="AG13" s="99"/>
      <c r="AH13" s="32"/>
      <c r="AI13" s="32"/>
      <c r="AJ13" s="32"/>
      <c r="AK13" s="32"/>
      <c r="AL13" s="27">
        <f t="shared" ref="AL13:AO72" si="1">SUM(B13,F13,J13,N13,R13,V13,Z13,AD13,AH13,)</f>
        <v>309321.9894600003</v>
      </c>
      <c r="AM13" s="27">
        <f t="shared" si="0"/>
        <v>4800</v>
      </c>
      <c r="AN13" s="27">
        <f t="shared" si="0"/>
        <v>155671.61781000014</v>
      </c>
      <c r="AO13" s="27">
        <f t="shared" si="0"/>
        <v>144987.80100000015</v>
      </c>
    </row>
    <row r="14" spans="1:42" s="189" customFormat="1">
      <c r="A14" s="180" t="s">
        <v>18</v>
      </c>
      <c r="B14" s="181">
        <v>692632</v>
      </c>
      <c r="C14" s="181">
        <v>6992</v>
      </c>
      <c r="D14" s="181">
        <v>384363</v>
      </c>
      <c r="E14" s="182">
        <v>300698</v>
      </c>
      <c r="F14" s="182">
        <v>12813</v>
      </c>
      <c r="G14" s="183"/>
      <c r="H14" s="183"/>
      <c r="I14" s="184"/>
      <c r="J14" s="165">
        <v>820975</v>
      </c>
      <c r="K14" s="166">
        <v>10958</v>
      </c>
      <c r="L14" s="167">
        <v>565136</v>
      </c>
      <c r="M14" s="168">
        <v>449064</v>
      </c>
      <c r="N14" s="182">
        <v>543682</v>
      </c>
      <c r="O14" s="182">
        <v>4657</v>
      </c>
      <c r="P14" s="182">
        <v>375416</v>
      </c>
      <c r="Q14" s="182">
        <v>314216</v>
      </c>
      <c r="R14" s="190">
        <v>794692.8299200047</v>
      </c>
      <c r="S14" s="185">
        <v>10290</v>
      </c>
      <c r="T14" s="185">
        <v>510047.85937999963</v>
      </c>
      <c r="U14" s="185">
        <v>389815.18141000299</v>
      </c>
      <c r="V14" s="183">
        <v>293218</v>
      </c>
      <c r="W14" s="183">
        <v>4836</v>
      </c>
      <c r="X14" s="183">
        <v>228663</v>
      </c>
      <c r="Y14" s="183">
        <v>167491</v>
      </c>
      <c r="Z14" s="183">
        <v>443636</v>
      </c>
      <c r="AA14" s="183">
        <v>4266</v>
      </c>
      <c r="AB14" s="183">
        <v>223438</v>
      </c>
      <c r="AC14" s="184">
        <v>170113</v>
      </c>
      <c r="AD14" s="183">
        <v>59855.7746900001</v>
      </c>
      <c r="AE14" s="183">
        <v>70912</v>
      </c>
      <c r="AF14" s="183">
        <v>68987.106080003097</v>
      </c>
      <c r="AG14" s="186">
        <v>68944.943900003098</v>
      </c>
      <c r="AH14" s="183">
        <v>25205</v>
      </c>
      <c r="AI14" s="182">
        <v>328</v>
      </c>
      <c r="AJ14" s="183">
        <v>15292</v>
      </c>
      <c r="AK14" s="183">
        <v>15292</v>
      </c>
      <c r="AL14" s="187">
        <f t="shared" si="1"/>
        <v>3686709.6046100045</v>
      </c>
      <c r="AM14" s="187">
        <f t="shared" si="0"/>
        <v>113239</v>
      </c>
      <c r="AN14" s="187">
        <f t="shared" si="0"/>
        <v>2371342.9654600024</v>
      </c>
      <c r="AO14" s="187">
        <f t="shared" si="0"/>
        <v>1875634.1253100061</v>
      </c>
      <c r="AP14" s="188"/>
    </row>
    <row r="15" spans="1:42">
      <c r="A15" s="13" t="s">
        <v>19</v>
      </c>
      <c r="B15" s="40"/>
      <c r="C15" s="40"/>
      <c r="D15" s="40"/>
      <c r="E15" s="40"/>
      <c r="F15" s="40"/>
      <c r="G15" s="40"/>
      <c r="H15" s="40"/>
      <c r="I15" s="95"/>
      <c r="J15" s="41"/>
      <c r="K15" s="17"/>
      <c r="L15" s="17"/>
      <c r="M15" s="17"/>
      <c r="N15" s="40"/>
      <c r="O15" s="40"/>
      <c r="P15" s="40"/>
      <c r="Q15" s="40"/>
      <c r="R15" s="108"/>
      <c r="S15" s="42"/>
      <c r="T15" s="42"/>
      <c r="U15" s="111"/>
      <c r="V15" s="18"/>
      <c r="W15" s="18"/>
      <c r="X15" s="18"/>
      <c r="Y15" s="18"/>
      <c r="Z15" s="40"/>
      <c r="AA15" s="40"/>
      <c r="AB15" s="40"/>
      <c r="AC15" s="95"/>
      <c r="AD15" s="40"/>
      <c r="AE15" s="40"/>
      <c r="AF15" s="40"/>
      <c r="AG15" s="95"/>
      <c r="AH15" s="43"/>
      <c r="AI15" s="20"/>
      <c r="AJ15" s="20"/>
      <c r="AK15" s="20"/>
      <c r="AL15" s="20"/>
      <c r="AM15" s="20"/>
      <c r="AN15" s="20"/>
      <c r="AO15" s="20"/>
    </row>
    <row r="16" spans="1:42">
      <c r="A16" s="21" t="s">
        <v>20</v>
      </c>
      <c r="B16" s="22">
        <v>692483</v>
      </c>
      <c r="C16" s="22">
        <v>6992</v>
      </c>
      <c r="D16" s="22">
        <v>384363</v>
      </c>
      <c r="E16" s="22">
        <v>300698</v>
      </c>
      <c r="F16" s="23">
        <v>12813</v>
      </c>
      <c r="G16" s="24"/>
      <c r="H16" s="24"/>
      <c r="I16" s="92"/>
      <c r="J16" s="169">
        <v>819365</v>
      </c>
      <c r="K16">
        <v>10958</v>
      </c>
      <c r="L16">
        <v>565136</v>
      </c>
      <c r="M16" s="172">
        <v>449064</v>
      </c>
      <c r="N16" s="23">
        <v>543682</v>
      </c>
      <c r="O16" s="23">
        <v>4657</v>
      </c>
      <c r="P16" s="23">
        <v>375416</v>
      </c>
      <c r="Q16" s="23">
        <v>314216</v>
      </c>
      <c r="R16" s="26">
        <v>761821.16699000471</v>
      </c>
      <c r="S16" s="106">
        <v>10290</v>
      </c>
      <c r="T16" s="106">
        <v>510047.85938000027</v>
      </c>
      <c r="U16" s="106">
        <v>389815.18141000328</v>
      </c>
      <c r="V16" s="24">
        <v>273567</v>
      </c>
      <c r="W16" s="24">
        <v>4817</v>
      </c>
      <c r="X16" s="24">
        <v>215113</v>
      </c>
      <c r="Y16" s="24">
        <v>158957</v>
      </c>
      <c r="Z16" s="24">
        <v>443636</v>
      </c>
      <c r="AA16" s="24">
        <v>4266</v>
      </c>
      <c r="AB16" s="24">
        <v>223438</v>
      </c>
      <c r="AC16" s="92">
        <v>170113</v>
      </c>
      <c r="AD16" s="24">
        <v>59855.7746900001</v>
      </c>
      <c r="AE16" s="24">
        <v>70912</v>
      </c>
      <c r="AF16" s="24">
        <v>68987.106080003097</v>
      </c>
      <c r="AG16" s="120">
        <v>68944.943900003098</v>
      </c>
      <c r="AH16" s="24">
        <v>24444</v>
      </c>
      <c r="AI16" s="23">
        <v>328</v>
      </c>
      <c r="AJ16" s="24">
        <v>15292</v>
      </c>
      <c r="AK16" s="24">
        <v>15292</v>
      </c>
      <c r="AL16" s="27">
        <f t="shared" si="1"/>
        <v>3631666.9416800044</v>
      </c>
      <c r="AM16" s="27">
        <f t="shared" si="0"/>
        <v>113220</v>
      </c>
      <c r="AN16" s="27">
        <f t="shared" si="0"/>
        <v>2357792.9654600034</v>
      </c>
      <c r="AO16" s="27">
        <f t="shared" si="0"/>
        <v>1867100.1253100063</v>
      </c>
    </row>
    <row r="17" spans="1:41">
      <c r="A17" s="54" t="s">
        <v>21</v>
      </c>
      <c r="B17" s="22">
        <v>149</v>
      </c>
      <c r="C17" s="23"/>
      <c r="D17" s="23"/>
      <c r="E17" s="23"/>
      <c r="F17" s="24"/>
      <c r="G17" s="29"/>
      <c r="H17" s="29"/>
      <c r="I17" s="93"/>
      <c r="J17" s="25">
        <v>1609.64327</v>
      </c>
      <c r="K17" s="173"/>
      <c r="L17" s="173"/>
      <c r="M17" s="173"/>
      <c r="N17" s="32"/>
      <c r="O17" s="29"/>
      <c r="P17" s="29"/>
      <c r="Q17" s="29"/>
      <c r="R17" s="163">
        <v>32871.662929999999</v>
      </c>
      <c r="S17" s="163"/>
      <c r="T17" s="163"/>
      <c r="U17" s="163"/>
      <c r="V17" s="24">
        <v>19651</v>
      </c>
      <c r="W17" s="24">
        <v>19</v>
      </c>
      <c r="X17" s="24">
        <v>13550</v>
      </c>
      <c r="Y17" s="24">
        <v>8534</v>
      </c>
      <c r="Z17" s="32"/>
      <c r="AA17" s="29"/>
      <c r="AB17" s="29"/>
      <c r="AC17" s="93"/>
      <c r="AD17" s="24"/>
      <c r="AE17" s="29"/>
      <c r="AF17" s="29"/>
      <c r="AG17" s="93"/>
      <c r="AH17" s="23">
        <v>761</v>
      </c>
      <c r="AI17" s="23"/>
      <c r="AJ17" s="23"/>
      <c r="AK17" s="23"/>
      <c r="AL17" s="164">
        <f t="shared" si="1"/>
        <v>55042.306199999999</v>
      </c>
      <c r="AM17" s="164">
        <f t="shared" si="0"/>
        <v>19</v>
      </c>
      <c r="AN17" s="164">
        <f t="shared" si="0"/>
        <v>13550</v>
      </c>
      <c r="AO17" s="164">
        <f t="shared" si="0"/>
        <v>8534</v>
      </c>
    </row>
    <row r="18" spans="1:41">
      <c r="A18" s="21" t="s">
        <v>22</v>
      </c>
      <c r="B18" s="46"/>
      <c r="C18" s="44"/>
      <c r="D18" s="44"/>
      <c r="E18" s="44"/>
      <c r="F18" s="28"/>
      <c r="G18" s="29"/>
      <c r="H18" s="29"/>
      <c r="I18" s="93"/>
      <c r="J18" s="47"/>
      <c r="K18" s="173"/>
      <c r="L18" s="173"/>
      <c r="M18" s="173"/>
      <c r="N18" s="45"/>
      <c r="O18" s="29"/>
      <c r="P18" s="29"/>
      <c r="Q18" s="29"/>
      <c r="R18" s="26"/>
      <c r="S18" s="26"/>
      <c r="T18" s="26"/>
      <c r="U18" s="26"/>
      <c r="V18" s="48"/>
      <c r="W18" s="49"/>
      <c r="X18" s="49"/>
      <c r="Y18" s="49"/>
      <c r="Z18" s="45"/>
      <c r="AA18" s="29"/>
      <c r="AB18" s="29"/>
      <c r="AC18" s="93"/>
      <c r="AD18" s="30"/>
      <c r="AE18" s="31"/>
      <c r="AF18" s="31"/>
      <c r="AG18" s="99"/>
      <c r="AH18" s="32"/>
      <c r="AI18" s="32"/>
      <c r="AJ18" s="32"/>
      <c r="AK18" s="32"/>
      <c r="AL18" s="27">
        <f t="shared" si="1"/>
        <v>0</v>
      </c>
      <c r="AM18" s="27">
        <f t="shared" si="0"/>
        <v>0</v>
      </c>
      <c r="AN18" s="27">
        <f t="shared" si="0"/>
        <v>0</v>
      </c>
      <c r="AO18" s="27">
        <f t="shared" si="0"/>
        <v>0</v>
      </c>
    </row>
    <row r="19" spans="1:41" s="39" customFormat="1">
      <c r="A19" s="33" t="s">
        <v>18</v>
      </c>
      <c r="B19" s="34">
        <v>692632</v>
      </c>
      <c r="C19" s="34">
        <v>6992</v>
      </c>
      <c r="D19" s="34">
        <v>384363</v>
      </c>
      <c r="E19" s="34">
        <v>300698</v>
      </c>
      <c r="F19" s="35">
        <v>12813</v>
      </c>
      <c r="G19" s="36"/>
      <c r="H19" s="36"/>
      <c r="I19" s="94"/>
      <c r="J19" s="174">
        <v>820975</v>
      </c>
      <c r="K19">
        <v>10958</v>
      </c>
      <c r="L19">
        <v>565136</v>
      </c>
      <c r="M19" s="172">
        <v>449064</v>
      </c>
      <c r="N19" s="35">
        <v>543682</v>
      </c>
      <c r="O19" s="35">
        <v>4657</v>
      </c>
      <c r="P19" s="35">
        <v>375416</v>
      </c>
      <c r="Q19" s="35">
        <v>314216</v>
      </c>
      <c r="R19" s="107">
        <v>794692.8299200047</v>
      </c>
      <c r="S19" s="107">
        <v>10290</v>
      </c>
      <c r="T19" s="107">
        <v>510047.85938000027</v>
      </c>
      <c r="U19" s="107">
        <v>389815.18141000328</v>
      </c>
      <c r="V19" s="36">
        <v>293218</v>
      </c>
      <c r="W19" s="36">
        <v>4836</v>
      </c>
      <c r="X19" s="36">
        <v>228663</v>
      </c>
      <c r="Y19" s="36">
        <v>167491</v>
      </c>
      <c r="Z19" s="36">
        <v>443636</v>
      </c>
      <c r="AA19" s="36">
        <v>4266</v>
      </c>
      <c r="AB19" s="36">
        <v>223438</v>
      </c>
      <c r="AC19" s="94">
        <v>170113</v>
      </c>
      <c r="AD19" s="36">
        <v>59855.7746900001</v>
      </c>
      <c r="AE19" s="36">
        <v>70912</v>
      </c>
      <c r="AF19" s="36">
        <v>68987.106080003097</v>
      </c>
      <c r="AG19" s="121">
        <v>68944.943900003098</v>
      </c>
      <c r="AH19" s="36">
        <v>25205</v>
      </c>
      <c r="AI19" s="35">
        <v>328</v>
      </c>
      <c r="AJ19" s="36">
        <v>15292</v>
      </c>
      <c r="AK19" s="36">
        <v>15292</v>
      </c>
      <c r="AL19" s="38">
        <f t="shared" si="1"/>
        <v>3686709.6046100045</v>
      </c>
      <c r="AM19" s="38">
        <f t="shared" si="0"/>
        <v>113239</v>
      </c>
      <c r="AN19" s="38">
        <f t="shared" si="0"/>
        <v>2371342.9654600034</v>
      </c>
      <c r="AO19" s="38">
        <f t="shared" si="0"/>
        <v>1875634.1253100063</v>
      </c>
    </row>
    <row r="20" spans="1:41">
      <c r="A20" s="13" t="s">
        <v>20</v>
      </c>
      <c r="B20" s="40"/>
      <c r="C20" s="40"/>
      <c r="D20" s="40"/>
      <c r="E20" s="40"/>
      <c r="F20" s="40"/>
      <c r="G20" s="40"/>
      <c r="H20" s="40"/>
      <c r="I20" s="95"/>
      <c r="J20" s="41"/>
      <c r="K20" s="17"/>
      <c r="L20" s="17"/>
      <c r="M20" s="17"/>
      <c r="N20" s="40"/>
      <c r="O20" s="40"/>
      <c r="P20" s="40"/>
      <c r="Q20" s="40"/>
      <c r="R20" s="108"/>
      <c r="S20" s="42"/>
      <c r="T20" s="42"/>
      <c r="U20" s="111"/>
      <c r="V20" s="50"/>
      <c r="W20" s="50"/>
      <c r="X20" s="50"/>
      <c r="Y20" s="50"/>
      <c r="Z20" s="40"/>
      <c r="AA20" s="40"/>
      <c r="AB20" s="40"/>
      <c r="AC20" s="95"/>
      <c r="AD20" s="40"/>
      <c r="AE20" s="40"/>
      <c r="AF20" s="40"/>
      <c r="AG20" s="95"/>
      <c r="AH20" s="43"/>
      <c r="AI20" s="20"/>
      <c r="AJ20" s="20"/>
      <c r="AK20" s="20"/>
      <c r="AL20" s="20"/>
      <c r="AM20" s="20"/>
      <c r="AN20" s="20"/>
      <c r="AO20" s="20"/>
    </row>
    <row r="21" spans="1:41">
      <c r="A21" s="13" t="s">
        <v>23</v>
      </c>
      <c r="B21" s="40"/>
      <c r="C21" s="40"/>
      <c r="D21" s="40"/>
      <c r="E21" s="40"/>
      <c r="F21" s="40"/>
      <c r="G21" s="40"/>
      <c r="H21" s="40"/>
      <c r="I21" s="95"/>
      <c r="J21" s="41"/>
      <c r="K21" s="17"/>
      <c r="L21" s="17"/>
      <c r="M21" s="17"/>
      <c r="N21" s="40"/>
      <c r="O21" s="40"/>
      <c r="P21" s="40"/>
      <c r="Q21" s="40"/>
      <c r="R21" s="108"/>
      <c r="S21" s="42"/>
      <c r="T21" s="42"/>
      <c r="U21" s="111"/>
      <c r="V21" s="50"/>
      <c r="W21" s="50"/>
      <c r="X21" s="50"/>
      <c r="Y21" s="50"/>
      <c r="Z21" s="40"/>
      <c r="AA21" s="40"/>
      <c r="AB21" s="40"/>
      <c r="AC21" s="95"/>
      <c r="AD21" s="40"/>
      <c r="AE21" s="40"/>
      <c r="AF21" s="40"/>
      <c r="AG21" s="95"/>
      <c r="AH21" s="43"/>
      <c r="AI21" s="20"/>
      <c r="AJ21" s="20"/>
      <c r="AK21" s="20"/>
      <c r="AL21" s="20"/>
      <c r="AM21" s="20"/>
      <c r="AN21" s="20"/>
      <c r="AO21" s="20"/>
    </row>
    <row r="22" spans="1:41" s="39" customFormat="1">
      <c r="A22" s="33" t="s">
        <v>24</v>
      </c>
      <c r="B22" s="22">
        <v>228167</v>
      </c>
      <c r="C22" s="22">
        <v>831</v>
      </c>
      <c r="D22" s="22">
        <v>145001</v>
      </c>
      <c r="E22" s="22">
        <v>111029</v>
      </c>
      <c r="F22" s="24">
        <f>SUM(J22+N22+R22+V22+Z22+AD22+AH22+AL22)</f>
        <v>1415009.9543099999</v>
      </c>
      <c r="G22" s="52"/>
      <c r="H22" s="52"/>
      <c r="I22" s="96"/>
      <c r="J22" s="169">
        <v>68491</v>
      </c>
      <c r="K22">
        <v>546</v>
      </c>
      <c r="L22">
        <v>85849</v>
      </c>
      <c r="M22" s="172">
        <v>64473</v>
      </c>
      <c r="N22" s="23">
        <v>92607</v>
      </c>
      <c r="O22" s="23">
        <v>366</v>
      </c>
      <c r="P22" s="23">
        <v>52341</v>
      </c>
      <c r="Q22" s="23">
        <v>41284</v>
      </c>
      <c r="R22" s="37">
        <v>114945.62525999994</v>
      </c>
      <c r="S22" s="37">
        <v>681</v>
      </c>
      <c r="T22" s="37">
        <v>78099.864520000003</v>
      </c>
      <c r="U22" s="37">
        <v>58970.85631000001</v>
      </c>
      <c r="V22" s="36">
        <v>38885</v>
      </c>
      <c r="W22" s="36">
        <v>454</v>
      </c>
      <c r="X22" s="36">
        <v>30875</v>
      </c>
      <c r="Y22" s="36">
        <v>23296</v>
      </c>
      <c r="Z22" s="36">
        <v>76203</v>
      </c>
      <c r="AA22" s="36">
        <v>400</v>
      </c>
      <c r="AB22" s="36">
        <v>46595</v>
      </c>
      <c r="AC22" s="94">
        <v>36677</v>
      </c>
      <c r="AD22" s="36">
        <v>802.32905000000005</v>
      </c>
      <c r="AE22" s="53"/>
      <c r="AF22" s="53"/>
      <c r="AG22" s="122"/>
      <c r="AH22" s="36">
        <v>3680</v>
      </c>
      <c r="AI22" s="35">
        <v>25</v>
      </c>
      <c r="AJ22" s="36">
        <v>2029</v>
      </c>
      <c r="AK22" s="36">
        <v>2029</v>
      </c>
      <c r="AL22" s="38">
        <v>1019396</v>
      </c>
      <c r="AM22" s="38">
        <f t="shared" ref="AM22:AO23" si="2">SUM(C22,G22,K22,O22,S22,W22,AA22,AE22,AI22,)</f>
        <v>3303</v>
      </c>
      <c r="AN22" s="38">
        <f t="shared" si="2"/>
        <v>440789.86452</v>
      </c>
      <c r="AO22" s="38">
        <f t="shared" si="2"/>
        <v>337758.85631</v>
      </c>
    </row>
    <row r="23" spans="1:41">
      <c r="A23" s="21" t="s">
        <v>25</v>
      </c>
      <c r="B23" s="22">
        <v>12302</v>
      </c>
      <c r="C23" s="22">
        <v>116</v>
      </c>
      <c r="D23" s="22">
        <v>8721</v>
      </c>
      <c r="E23" s="22">
        <v>5592</v>
      </c>
      <c r="F23" s="23">
        <v>203</v>
      </c>
      <c r="G23" s="24"/>
      <c r="H23" s="24"/>
      <c r="I23" s="92"/>
      <c r="J23" s="169">
        <v>0</v>
      </c>
      <c r="K23">
        <v>91</v>
      </c>
      <c r="L23">
        <v>17798</v>
      </c>
      <c r="M23" s="172">
        <v>11218</v>
      </c>
      <c r="N23" s="32"/>
      <c r="O23" s="32"/>
      <c r="P23" s="32"/>
      <c r="Q23" s="32"/>
      <c r="R23" s="26">
        <v>13165.65976</v>
      </c>
      <c r="S23" s="26">
        <v>41</v>
      </c>
      <c r="T23" s="26">
        <v>8236.5188700000017</v>
      </c>
      <c r="U23" s="26">
        <v>5718.6014599999999</v>
      </c>
      <c r="V23" s="24">
        <v>4080</v>
      </c>
      <c r="W23" s="24">
        <v>21</v>
      </c>
      <c r="X23" s="24">
        <v>2462</v>
      </c>
      <c r="Y23" s="24">
        <v>1802</v>
      </c>
      <c r="Z23" s="24">
        <v>6672</v>
      </c>
      <c r="AA23" s="24">
        <v>49</v>
      </c>
      <c r="AB23" s="24">
        <v>4970</v>
      </c>
      <c r="AC23" s="92">
        <v>3505</v>
      </c>
      <c r="AD23" s="24">
        <v>802.32905000000005</v>
      </c>
      <c r="AE23" s="31"/>
      <c r="AF23" s="31"/>
      <c r="AG23" s="99"/>
      <c r="AH23" s="24">
        <v>235</v>
      </c>
      <c r="AI23" s="23">
        <v>1</v>
      </c>
      <c r="AJ23" s="23">
        <v>42</v>
      </c>
      <c r="AK23" s="23">
        <v>42</v>
      </c>
      <c r="AL23" s="27">
        <f>SUM(B23,F23,J23,N23,R23,V23,Z23,AD23,AH23,)</f>
        <v>37459.988810000003</v>
      </c>
      <c r="AM23" s="27">
        <f t="shared" si="2"/>
        <v>319</v>
      </c>
      <c r="AN23" s="27">
        <f t="shared" si="2"/>
        <v>42229.51887</v>
      </c>
      <c r="AO23" s="27">
        <f t="shared" si="2"/>
        <v>27877.601459999998</v>
      </c>
    </row>
    <row r="24" spans="1:41">
      <c r="A24" s="54" t="s">
        <v>26</v>
      </c>
      <c r="B24" s="22">
        <v>5001</v>
      </c>
      <c r="C24" s="22">
        <v>36</v>
      </c>
      <c r="D24" s="22">
        <v>3223</v>
      </c>
      <c r="E24" s="22">
        <v>1889</v>
      </c>
      <c r="F24" s="23">
        <v>124</v>
      </c>
      <c r="G24" s="29"/>
      <c r="H24" s="29"/>
      <c r="I24" s="93"/>
      <c r="J24" s="169">
        <v>0</v>
      </c>
      <c r="K24">
        <v>213</v>
      </c>
      <c r="L24">
        <v>24247</v>
      </c>
      <c r="M24" s="172">
        <v>17688</v>
      </c>
      <c r="N24" s="23">
        <v>21874</v>
      </c>
      <c r="O24" s="23">
        <v>257</v>
      </c>
      <c r="P24" s="23">
        <v>11416</v>
      </c>
      <c r="Q24" s="23">
        <v>9825</v>
      </c>
      <c r="R24" s="26">
        <v>5556.32978</v>
      </c>
      <c r="S24" s="26">
        <v>47</v>
      </c>
      <c r="T24" s="26">
        <v>2867.3566099999994</v>
      </c>
      <c r="U24" s="26">
        <v>2297.9870199999996</v>
      </c>
      <c r="V24" s="24">
        <v>5101</v>
      </c>
      <c r="W24" s="24">
        <v>86</v>
      </c>
      <c r="X24" s="24">
        <v>5317</v>
      </c>
      <c r="Y24" s="24">
        <v>4035</v>
      </c>
      <c r="Z24" s="24">
        <v>11343</v>
      </c>
      <c r="AA24" s="24">
        <v>61</v>
      </c>
      <c r="AB24" s="24">
        <v>6434</v>
      </c>
      <c r="AC24" s="92">
        <v>4986</v>
      </c>
      <c r="AD24" s="32"/>
      <c r="AE24" s="29"/>
      <c r="AF24" s="29"/>
      <c r="AG24" s="93"/>
      <c r="AH24" s="23"/>
      <c r="AI24" s="23"/>
      <c r="AJ24" s="24"/>
      <c r="AK24" s="24"/>
      <c r="AL24" s="27">
        <f t="shared" si="1"/>
        <v>48999.32978</v>
      </c>
      <c r="AM24" s="27">
        <f t="shared" si="0"/>
        <v>700</v>
      </c>
      <c r="AN24" s="27">
        <f t="shared" si="0"/>
        <v>53504.356610000003</v>
      </c>
      <c r="AO24" s="27">
        <f t="shared" si="0"/>
        <v>40720.98702</v>
      </c>
    </row>
    <row r="25" spans="1:41">
      <c r="A25" s="54" t="s">
        <v>27</v>
      </c>
      <c r="B25" s="22">
        <v>108785</v>
      </c>
      <c r="C25" s="22">
        <v>301</v>
      </c>
      <c r="D25" s="22">
        <v>64156</v>
      </c>
      <c r="E25" s="22">
        <v>51902</v>
      </c>
      <c r="F25" s="23">
        <v>302</v>
      </c>
      <c r="G25" s="24"/>
      <c r="H25" s="24"/>
      <c r="I25" s="92"/>
      <c r="J25" s="169">
        <v>0</v>
      </c>
      <c r="K25">
        <v>71</v>
      </c>
      <c r="L25">
        <v>14744</v>
      </c>
      <c r="M25" s="172">
        <v>12019</v>
      </c>
      <c r="N25" s="23">
        <v>5213</v>
      </c>
      <c r="O25" s="23">
        <v>15</v>
      </c>
      <c r="P25" s="23">
        <v>3485</v>
      </c>
      <c r="Q25" s="23">
        <v>3160</v>
      </c>
      <c r="R25" s="26">
        <v>3861.1042699999985</v>
      </c>
      <c r="S25" s="26">
        <v>22</v>
      </c>
      <c r="T25" s="26">
        <v>2204.69812</v>
      </c>
      <c r="U25" s="26">
        <v>1510.8781199999999</v>
      </c>
      <c r="V25" s="24">
        <v>3385</v>
      </c>
      <c r="W25" s="24">
        <v>21</v>
      </c>
      <c r="X25" s="24">
        <v>1980</v>
      </c>
      <c r="Y25" s="24">
        <v>1360</v>
      </c>
      <c r="Z25" s="24">
        <v>19409</v>
      </c>
      <c r="AA25" s="24">
        <v>84</v>
      </c>
      <c r="AB25" s="24">
        <v>12253</v>
      </c>
      <c r="AC25" s="92">
        <v>10155</v>
      </c>
      <c r="AD25" s="32"/>
      <c r="AE25" s="29"/>
      <c r="AF25" s="29"/>
      <c r="AG25" s="93"/>
      <c r="AH25" s="24">
        <v>1329</v>
      </c>
      <c r="AI25" s="23">
        <v>7</v>
      </c>
      <c r="AJ25" s="23">
        <v>726</v>
      </c>
      <c r="AK25" s="23">
        <v>726</v>
      </c>
      <c r="AL25" s="27">
        <f t="shared" si="1"/>
        <v>142284.10427000001</v>
      </c>
      <c r="AM25" s="27">
        <f t="shared" si="0"/>
        <v>521</v>
      </c>
      <c r="AN25" s="27">
        <f t="shared" si="0"/>
        <v>99548.698120000001</v>
      </c>
      <c r="AO25" s="27">
        <f t="shared" si="0"/>
        <v>80832.878119999994</v>
      </c>
    </row>
    <row r="26" spans="1:41">
      <c r="A26" s="54" t="s">
        <v>28</v>
      </c>
      <c r="B26" s="22">
        <v>9409</v>
      </c>
      <c r="C26" s="22">
        <v>51</v>
      </c>
      <c r="D26" s="22">
        <v>5527</v>
      </c>
      <c r="E26" s="22">
        <v>4314</v>
      </c>
      <c r="F26" s="23">
        <v>791</v>
      </c>
      <c r="G26" s="24"/>
      <c r="H26" s="24"/>
      <c r="I26" s="92"/>
      <c r="J26" s="169">
        <v>0</v>
      </c>
      <c r="K26">
        <v>21</v>
      </c>
      <c r="L26">
        <v>2151</v>
      </c>
      <c r="M26" s="172">
        <v>1659</v>
      </c>
      <c r="N26" s="23">
        <v>2323</v>
      </c>
      <c r="O26" s="23">
        <v>3</v>
      </c>
      <c r="P26" s="23">
        <v>790</v>
      </c>
      <c r="Q26" s="23">
        <v>739</v>
      </c>
      <c r="R26" s="26">
        <v>15022.143039999994</v>
      </c>
      <c r="S26" s="26">
        <v>122</v>
      </c>
      <c r="T26" s="26">
        <v>10631.41431</v>
      </c>
      <c r="U26" s="26">
        <v>8278.8245200000001</v>
      </c>
      <c r="V26" s="24">
        <v>10035</v>
      </c>
      <c r="W26" s="24">
        <v>249</v>
      </c>
      <c r="X26" s="24">
        <v>10395</v>
      </c>
      <c r="Y26" s="24">
        <v>8165</v>
      </c>
      <c r="Z26" s="24">
        <v>6184</v>
      </c>
      <c r="AA26" s="24">
        <v>67</v>
      </c>
      <c r="AB26" s="24">
        <v>4656</v>
      </c>
      <c r="AC26" s="92">
        <v>3646</v>
      </c>
      <c r="AD26" s="32"/>
      <c r="AE26" s="29"/>
      <c r="AF26" s="29"/>
      <c r="AG26" s="93"/>
      <c r="AH26" s="24">
        <v>119</v>
      </c>
      <c r="AI26" s="23">
        <v>1</v>
      </c>
      <c r="AJ26" s="23">
        <v>54</v>
      </c>
      <c r="AK26" s="23">
        <v>54</v>
      </c>
      <c r="AL26" s="27">
        <f t="shared" si="1"/>
        <v>43883.143039999995</v>
      </c>
      <c r="AM26" s="27">
        <f t="shared" si="0"/>
        <v>514</v>
      </c>
      <c r="AN26" s="27">
        <f t="shared" si="0"/>
        <v>34204.41431</v>
      </c>
      <c r="AO26" s="27">
        <f t="shared" si="0"/>
        <v>26855.824520000002</v>
      </c>
    </row>
    <row r="27" spans="1:41">
      <c r="A27" s="54" t="s">
        <v>29</v>
      </c>
      <c r="B27" s="22">
        <v>2589</v>
      </c>
      <c r="C27" s="22">
        <v>12</v>
      </c>
      <c r="D27" s="22">
        <v>2052</v>
      </c>
      <c r="E27" s="22">
        <v>1232</v>
      </c>
      <c r="F27" s="23">
        <v>195</v>
      </c>
      <c r="G27" s="24"/>
      <c r="H27" s="24"/>
      <c r="I27" s="92"/>
      <c r="J27" s="169">
        <v>68491</v>
      </c>
      <c r="K27">
        <v>2</v>
      </c>
      <c r="L27">
        <v>485</v>
      </c>
      <c r="M27" s="172">
        <v>294</v>
      </c>
      <c r="N27" s="24"/>
      <c r="O27" s="23"/>
      <c r="P27" s="23"/>
      <c r="Q27" s="23"/>
      <c r="R27" s="26">
        <v>3593.4021599999996</v>
      </c>
      <c r="S27" s="26">
        <v>17</v>
      </c>
      <c r="T27" s="26">
        <v>4320.7651999999998</v>
      </c>
      <c r="U27" s="26">
        <v>3247.3125300000002</v>
      </c>
      <c r="V27" s="24">
        <v>1644</v>
      </c>
      <c r="W27" s="24">
        <v>5</v>
      </c>
      <c r="X27" s="24">
        <v>881</v>
      </c>
      <c r="Y27" s="24">
        <v>675</v>
      </c>
      <c r="Z27" s="24">
        <v>3925</v>
      </c>
      <c r="AA27" s="24">
        <v>12</v>
      </c>
      <c r="AB27" s="24">
        <v>3199</v>
      </c>
      <c r="AC27" s="92">
        <v>2557</v>
      </c>
      <c r="AD27" s="32"/>
      <c r="AE27" s="29"/>
      <c r="AF27" s="29"/>
      <c r="AG27" s="93"/>
      <c r="AH27" s="23">
        <v>126</v>
      </c>
      <c r="AI27" s="23"/>
      <c r="AJ27" s="23"/>
      <c r="AK27" s="23"/>
      <c r="AL27" s="27">
        <f t="shared" si="1"/>
        <v>80563.402159999998</v>
      </c>
      <c r="AM27" s="27">
        <f t="shared" si="0"/>
        <v>48</v>
      </c>
      <c r="AN27" s="27">
        <f t="shared" si="0"/>
        <v>10937.7652</v>
      </c>
      <c r="AO27" s="27">
        <f t="shared" si="0"/>
        <v>8005.3125300000002</v>
      </c>
    </row>
    <row r="28" spans="1:41">
      <c r="A28" s="21" t="s">
        <v>30</v>
      </c>
      <c r="B28" s="22">
        <v>89935</v>
      </c>
      <c r="C28" s="22">
        <v>311</v>
      </c>
      <c r="D28" s="22">
        <v>60624</v>
      </c>
      <c r="E28" s="22">
        <v>45603</v>
      </c>
      <c r="F28" s="23">
        <v>476</v>
      </c>
      <c r="G28" s="24"/>
      <c r="H28" s="24"/>
      <c r="I28" s="92"/>
      <c r="J28" s="169">
        <v>0</v>
      </c>
      <c r="K28">
        <v>132</v>
      </c>
      <c r="L28">
        <v>26062</v>
      </c>
      <c r="M28" s="172">
        <v>21325</v>
      </c>
      <c r="N28" s="23">
        <v>12880</v>
      </c>
      <c r="O28" s="23">
        <v>20</v>
      </c>
      <c r="P28" s="23">
        <v>7579</v>
      </c>
      <c r="Q28" s="23">
        <v>5871</v>
      </c>
      <c r="R28" s="26">
        <v>63210.559339999956</v>
      </c>
      <c r="S28" s="26">
        <v>373</v>
      </c>
      <c r="T28" s="26">
        <v>41942.289030000007</v>
      </c>
      <c r="U28" s="26">
        <v>32774.476460000013</v>
      </c>
      <c r="V28" s="24">
        <v>7556</v>
      </c>
      <c r="W28" s="24">
        <v>25</v>
      </c>
      <c r="X28" s="24">
        <v>3900</v>
      </c>
      <c r="Y28" s="24">
        <v>2838</v>
      </c>
      <c r="Z28" s="24">
        <v>24669</v>
      </c>
      <c r="AA28" s="24">
        <v>91</v>
      </c>
      <c r="AB28" s="24">
        <v>13121</v>
      </c>
      <c r="AC28" s="92">
        <v>10438</v>
      </c>
      <c r="AD28" s="30"/>
      <c r="AE28" s="31"/>
      <c r="AF28" s="31"/>
      <c r="AG28" s="99"/>
      <c r="AH28" s="24">
        <v>1837</v>
      </c>
      <c r="AI28" s="23">
        <v>15</v>
      </c>
      <c r="AJ28" s="24">
        <v>1157</v>
      </c>
      <c r="AK28" s="24">
        <v>1157</v>
      </c>
      <c r="AL28" s="27">
        <f t="shared" si="1"/>
        <v>200563.55933999995</v>
      </c>
      <c r="AM28" s="27">
        <f t="shared" si="1"/>
        <v>967</v>
      </c>
      <c r="AN28" s="27">
        <f t="shared" si="1"/>
        <v>154385.28903000001</v>
      </c>
      <c r="AO28" s="27">
        <f t="shared" si="1"/>
        <v>120006.47646000001</v>
      </c>
    </row>
    <row r="29" spans="1:41">
      <c r="A29" s="21" t="s">
        <v>31</v>
      </c>
      <c r="B29" s="24"/>
      <c r="C29" s="31"/>
      <c r="D29" s="31"/>
      <c r="E29" s="31"/>
      <c r="F29" s="23">
        <v>224</v>
      </c>
      <c r="G29" s="24"/>
      <c r="H29" s="24"/>
      <c r="I29" s="92"/>
      <c r="J29" s="169">
        <v>0</v>
      </c>
      <c r="K29">
        <v>16</v>
      </c>
      <c r="L29">
        <v>362</v>
      </c>
      <c r="M29" s="172">
        <v>270</v>
      </c>
      <c r="N29" s="32"/>
      <c r="O29" s="32"/>
      <c r="P29" s="32"/>
      <c r="Q29" s="32"/>
      <c r="R29" s="26">
        <v>2079.8712099999998</v>
      </c>
      <c r="S29" s="26">
        <v>17</v>
      </c>
      <c r="T29" s="26">
        <v>2114.8848700000003</v>
      </c>
      <c r="U29" s="26">
        <v>1411.9505999999999</v>
      </c>
      <c r="V29" s="24">
        <v>1557</v>
      </c>
      <c r="W29" s="24">
        <v>13</v>
      </c>
      <c r="X29" s="24">
        <v>1051</v>
      </c>
      <c r="Y29" s="24">
        <v>862</v>
      </c>
      <c r="Z29" s="24">
        <v>3166</v>
      </c>
      <c r="AA29" s="24">
        <v>25</v>
      </c>
      <c r="AB29" s="24">
        <v>1626</v>
      </c>
      <c r="AC29" s="92">
        <v>1140</v>
      </c>
      <c r="AD29" s="30"/>
      <c r="AE29" s="31"/>
      <c r="AF29" s="31"/>
      <c r="AG29" s="99"/>
      <c r="AH29" s="23"/>
      <c r="AI29" s="24"/>
      <c r="AJ29" s="23"/>
      <c r="AK29" s="24"/>
      <c r="AL29" s="27">
        <f t="shared" si="1"/>
        <v>7026.8712099999993</v>
      </c>
      <c r="AM29" s="27">
        <f t="shared" si="1"/>
        <v>71</v>
      </c>
      <c r="AN29" s="27">
        <f>SUM(D29,H29,L29,P29,T29,X29,AB29,AF29,AJ29,)</f>
        <v>5153.8848699999999</v>
      </c>
      <c r="AO29" s="27">
        <f t="shared" si="1"/>
        <v>3683.9506000000001</v>
      </c>
    </row>
    <row r="30" spans="1:41" ht="14.15" customHeight="1">
      <c r="A30" s="21" t="s">
        <v>32</v>
      </c>
      <c r="B30" s="22">
        <v>146</v>
      </c>
      <c r="C30" s="22">
        <v>4</v>
      </c>
      <c r="D30" s="22">
        <v>698</v>
      </c>
      <c r="E30" s="22">
        <v>497</v>
      </c>
      <c r="F30" s="23">
        <v>185</v>
      </c>
      <c r="G30" s="24"/>
      <c r="H30" s="24"/>
      <c r="I30" s="92"/>
      <c r="J30" s="47"/>
      <c r="K30" s="175"/>
      <c r="L30" s="175"/>
      <c r="M30" s="175"/>
      <c r="N30" s="23">
        <v>50317</v>
      </c>
      <c r="O30" s="23">
        <v>71</v>
      </c>
      <c r="P30" s="23">
        <v>29071</v>
      </c>
      <c r="Q30" s="23">
        <v>21689</v>
      </c>
      <c r="R30" s="26">
        <v>8456.5557000000008</v>
      </c>
      <c r="S30" s="26">
        <v>42</v>
      </c>
      <c r="T30" s="26">
        <v>5781.9375099999997</v>
      </c>
      <c r="U30" s="26">
        <v>3730.8256000000006</v>
      </c>
      <c r="V30" s="24">
        <v>5527</v>
      </c>
      <c r="W30" s="24">
        <v>34</v>
      </c>
      <c r="X30" s="24">
        <v>4889</v>
      </c>
      <c r="Y30" s="24">
        <v>3559</v>
      </c>
      <c r="Z30" s="24">
        <v>835</v>
      </c>
      <c r="AA30" s="24">
        <v>11</v>
      </c>
      <c r="AB30" s="24">
        <v>337</v>
      </c>
      <c r="AC30" s="92">
        <v>251</v>
      </c>
      <c r="AD30" s="30"/>
      <c r="AE30" s="31"/>
      <c r="AF30" s="31"/>
      <c r="AG30" s="99"/>
      <c r="AH30" s="23">
        <v>34</v>
      </c>
      <c r="AI30" s="23">
        <v>1</v>
      </c>
      <c r="AJ30" s="23">
        <v>50</v>
      </c>
      <c r="AK30" s="23">
        <v>50</v>
      </c>
      <c r="AL30" s="27">
        <f t="shared" si="1"/>
        <v>65500.555699999997</v>
      </c>
      <c r="AM30" s="27">
        <f t="shared" si="1"/>
        <v>163</v>
      </c>
      <c r="AN30" s="27">
        <f t="shared" si="1"/>
        <v>40826.937510000003</v>
      </c>
      <c r="AO30" s="27">
        <f t="shared" si="1"/>
        <v>29776.8256</v>
      </c>
    </row>
    <row r="31" spans="1:41" s="39" customFormat="1">
      <c r="A31" s="33" t="s">
        <v>33</v>
      </c>
      <c r="B31" s="22">
        <v>412</v>
      </c>
      <c r="C31" s="22"/>
      <c r="D31" s="22"/>
      <c r="E31" s="22"/>
      <c r="F31" s="51"/>
      <c r="G31" s="52"/>
      <c r="H31" s="52"/>
      <c r="I31" s="96"/>
      <c r="J31" s="169">
        <v>85240</v>
      </c>
      <c r="K31">
        <v>388</v>
      </c>
      <c r="L31">
        <v>11307</v>
      </c>
      <c r="M31" s="172">
        <v>9634</v>
      </c>
      <c r="N31" s="56"/>
      <c r="O31" s="56"/>
      <c r="P31" s="56"/>
      <c r="Q31" s="56"/>
      <c r="R31" s="37">
        <v>181.41210999999998</v>
      </c>
      <c r="S31" s="37">
        <v>1</v>
      </c>
      <c r="T31" s="37">
        <v>25.470500000000001</v>
      </c>
      <c r="U31" s="37">
        <v>13.87914</v>
      </c>
      <c r="V31" s="36">
        <v>21</v>
      </c>
      <c r="W31" s="35"/>
      <c r="X31" s="35"/>
      <c r="Y31" s="35"/>
      <c r="Z31" s="36">
        <v>1482</v>
      </c>
      <c r="AA31" s="36">
        <v>24</v>
      </c>
      <c r="AB31" s="36">
        <v>923</v>
      </c>
      <c r="AC31" s="94">
        <v>659</v>
      </c>
      <c r="AD31" s="53"/>
      <c r="AE31" s="53"/>
      <c r="AF31" s="53"/>
      <c r="AG31" s="122"/>
      <c r="AH31" s="56"/>
      <c r="AI31" s="56"/>
      <c r="AJ31" s="56"/>
      <c r="AK31" s="56"/>
      <c r="AL31" s="38">
        <f t="shared" si="1"/>
        <v>87336.412110000005</v>
      </c>
      <c r="AM31" s="38">
        <f t="shared" si="1"/>
        <v>413</v>
      </c>
      <c r="AN31" s="38">
        <f t="shared" si="1"/>
        <v>12255.470499999999</v>
      </c>
      <c r="AO31" s="38">
        <f t="shared" si="1"/>
        <v>10306.879139999999</v>
      </c>
    </row>
    <row r="32" spans="1:41" s="39" customFormat="1">
      <c r="A32" s="33" t="s">
        <v>34</v>
      </c>
      <c r="B32" s="22">
        <v>189645</v>
      </c>
      <c r="C32" s="22">
        <v>1226</v>
      </c>
      <c r="D32" s="22">
        <v>77663</v>
      </c>
      <c r="E32" s="22">
        <v>62189</v>
      </c>
      <c r="F32" s="51">
        <v>1715</v>
      </c>
      <c r="G32" s="52"/>
      <c r="H32" s="52"/>
      <c r="I32" s="96"/>
      <c r="J32" s="169">
        <v>248016</v>
      </c>
      <c r="K32">
        <v>2672</v>
      </c>
      <c r="L32">
        <v>216793</v>
      </c>
      <c r="M32" s="172">
        <v>170914</v>
      </c>
      <c r="N32" s="35">
        <v>418634</v>
      </c>
      <c r="O32" s="35">
        <v>3967</v>
      </c>
      <c r="P32" s="35">
        <v>307426</v>
      </c>
      <c r="Q32" s="35">
        <v>259045</v>
      </c>
      <c r="R32" s="127">
        <v>185101.56441000002</v>
      </c>
      <c r="S32" s="127">
        <v>855</v>
      </c>
      <c r="T32" s="127">
        <v>124633.73931999999</v>
      </c>
      <c r="U32" s="127">
        <v>95172.469100000002</v>
      </c>
      <c r="V32" s="36">
        <v>59859</v>
      </c>
      <c r="W32" s="36">
        <v>632</v>
      </c>
      <c r="X32" s="36">
        <v>54677</v>
      </c>
      <c r="Y32" s="36">
        <v>39832</v>
      </c>
      <c r="Z32" s="36">
        <v>96180</v>
      </c>
      <c r="AA32" s="36">
        <v>891</v>
      </c>
      <c r="AB32" s="36">
        <v>50657</v>
      </c>
      <c r="AC32" s="94">
        <v>37690</v>
      </c>
      <c r="AD32" s="53"/>
      <c r="AE32" s="53"/>
      <c r="AF32" s="53"/>
      <c r="AG32" s="122"/>
      <c r="AH32" s="36">
        <v>11906</v>
      </c>
      <c r="AI32" s="35">
        <v>110</v>
      </c>
      <c r="AJ32" s="36">
        <v>7535</v>
      </c>
      <c r="AK32" s="36">
        <v>7535</v>
      </c>
      <c r="AL32" s="38">
        <f t="shared" si="1"/>
        <v>1211056.5644100001</v>
      </c>
      <c r="AM32" s="38">
        <f t="shared" si="1"/>
        <v>10353</v>
      </c>
      <c r="AN32" s="38">
        <f t="shared" si="1"/>
        <v>839384.73931999994</v>
      </c>
      <c r="AO32" s="38">
        <f t="shared" si="1"/>
        <v>672377.46909999999</v>
      </c>
    </row>
    <row r="33" spans="1:41">
      <c r="A33" s="54" t="s">
        <v>35</v>
      </c>
      <c r="B33" s="22">
        <v>126450</v>
      </c>
      <c r="C33" s="22">
        <v>831</v>
      </c>
      <c r="D33" s="22">
        <v>63482</v>
      </c>
      <c r="E33" s="22">
        <v>50602</v>
      </c>
      <c r="F33" s="23">
        <v>892</v>
      </c>
      <c r="G33" s="24"/>
      <c r="H33" s="24"/>
      <c r="I33" s="92"/>
      <c r="J33" s="169">
        <v>228252</v>
      </c>
      <c r="K33">
        <v>1642</v>
      </c>
      <c r="L33">
        <v>171098.6</v>
      </c>
      <c r="M33" s="172">
        <v>134132.79999999999</v>
      </c>
      <c r="N33" s="23">
        <v>294718</v>
      </c>
      <c r="O33" s="23">
        <v>2039</v>
      </c>
      <c r="P33" s="23">
        <v>219034</v>
      </c>
      <c r="Q33" s="23">
        <v>184511</v>
      </c>
      <c r="R33" s="26">
        <v>110730.05146999998</v>
      </c>
      <c r="S33" s="26">
        <v>381</v>
      </c>
      <c r="T33" s="26">
        <v>71291.111730000004</v>
      </c>
      <c r="U33" s="26">
        <v>54476.21822000001</v>
      </c>
      <c r="V33" s="24">
        <v>25973</v>
      </c>
      <c r="W33" s="24">
        <v>233</v>
      </c>
      <c r="X33" s="24">
        <v>18496</v>
      </c>
      <c r="Y33" s="24">
        <v>13706</v>
      </c>
      <c r="Z33" s="24">
        <v>60580</v>
      </c>
      <c r="AA33" s="24">
        <v>239</v>
      </c>
      <c r="AB33" s="24">
        <v>24619</v>
      </c>
      <c r="AC33" s="92">
        <v>18609</v>
      </c>
      <c r="AD33" s="32"/>
      <c r="AE33" s="29"/>
      <c r="AF33" s="29"/>
      <c r="AG33" s="93"/>
      <c r="AH33" s="24">
        <v>7806</v>
      </c>
      <c r="AI33" s="23">
        <v>77</v>
      </c>
      <c r="AJ33" s="24">
        <v>5937</v>
      </c>
      <c r="AK33" s="24">
        <v>5937</v>
      </c>
      <c r="AL33" s="27">
        <f>SUM(B33,F33,J33,N33,R33,V33,Z33,AD33,AH33,)</f>
        <v>855401.05146999995</v>
      </c>
      <c r="AM33" s="27">
        <f>SUM(C33,G33,K33,O33,S33,W33,AA33,AE33,AI33,)</f>
        <v>5442</v>
      </c>
      <c r="AN33" s="27">
        <f t="shared" si="1"/>
        <v>573957.71172999998</v>
      </c>
      <c r="AO33" s="27">
        <f t="shared" si="1"/>
        <v>461974.01821999997</v>
      </c>
    </row>
    <row r="34" spans="1:41">
      <c r="A34" s="57" t="s">
        <v>36</v>
      </c>
      <c r="B34" s="22">
        <v>1</v>
      </c>
      <c r="C34" s="22"/>
      <c r="D34" s="22"/>
      <c r="E34" s="22"/>
      <c r="F34" s="23">
        <v>123</v>
      </c>
      <c r="G34" s="24"/>
      <c r="H34" s="24"/>
      <c r="I34" s="92"/>
      <c r="J34" s="169">
        <v>0</v>
      </c>
      <c r="K34">
        <v>75</v>
      </c>
      <c r="L34">
        <v>7340.52</v>
      </c>
      <c r="M34" s="172">
        <v>6028.2809999999999</v>
      </c>
      <c r="N34" s="23">
        <v>1377</v>
      </c>
      <c r="O34" s="23">
        <v>2</v>
      </c>
      <c r="P34" s="23">
        <v>1743</v>
      </c>
      <c r="Q34" s="23">
        <v>1495</v>
      </c>
      <c r="R34" s="26">
        <v>10121.337239999999</v>
      </c>
      <c r="S34" s="26">
        <v>56</v>
      </c>
      <c r="T34" s="26">
        <v>10170.843809999998</v>
      </c>
      <c r="U34" s="26">
        <v>7734.8330599999972</v>
      </c>
      <c r="V34" s="24">
        <v>664</v>
      </c>
      <c r="W34" s="24">
        <v>12</v>
      </c>
      <c r="X34" s="24">
        <v>624</v>
      </c>
      <c r="Y34" s="24">
        <v>414</v>
      </c>
      <c r="Z34" s="24">
        <v>706</v>
      </c>
      <c r="AA34" s="24">
        <v>2</v>
      </c>
      <c r="AB34" s="24">
        <v>130</v>
      </c>
      <c r="AC34" s="92">
        <v>104</v>
      </c>
      <c r="AD34" s="32"/>
      <c r="AE34" s="29"/>
      <c r="AF34" s="29"/>
      <c r="AG34" s="93"/>
      <c r="AH34" s="24">
        <v>897</v>
      </c>
      <c r="AI34" s="23">
        <v>6</v>
      </c>
      <c r="AJ34" s="23">
        <v>504</v>
      </c>
      <c r="AK34" s="23">
        <v>504</v>
      </c>
      <c r="AL34" s="27">
        <f t="shared" si="1"/>
        <v>13889.337239999999</v>
      </c>
      <c r="AM34" s="27">
        <f t="shared" si="1"/>
        <v>153</v>
      </c>
      <c r="AN34" s="27">
        <f t="shared" si="1"/>
        <v>20512.363809999999</v>
      </c>
      <c r="AO34" s="27">
        <f t="shared" si="1"/>
        <v>16280.114059999996</v>
      </c>
    </row>
    <row r="35" spans="1:41">
      <c r="A35" s="54" t="s">
        <v>37</v>
      </c>
      <c r="B35" s="22">
        <v>24763</v>
      </c>
      <c r="C35" s="22">
        <v>84</v>
      </c>
      <c r="D35" s="22">
        <v>3813</v>
      </c>
      <c r="E35" s="22">
        <v>2959</v>
      </c>
      <c r="F35" s="23">
        <v>415</v>
      </c>
      <c r="G35" s="24"/>
      <c r="H35" s="24"/>
      <c r="I35" s="92"/>
      <c r="J35" s="169">
        <v>0</v>
      </c>
      <c r="K35">
        <v>926</v>
      </c>
      <c r="L35">
        <v>32371.599999999999</v>
      </c>
      <c r="M35" s="172">
        <v>25645.97</v>
      </c>
      <c r="N35" s="23">
        <v>117259</v>
      </c>
      <c r="O35" s="23">
        <v>1855</v>
      </c>
      <c r="P35" s="23">
        <v>83639</v>
      </c>
      <c r="Q35" s="23">
        <v>70317</v>
      </c>
      <c r="R35" s="26">
        <v>44090.85394000003</v>
      </c>
      <c r="S35" s="26">
        <v>317</v>
      </c>
      <c r="T35" s="26">
        <v>24962.366990000017</v>
      </c>
      <c r="U35" s="26">
        <v>18713.509480000008</v>
      </c>
      <c r="V35" s="24">
        <v>15389</v>
      </c>
      <c r="W35" s="24">
        <v>201</v>
      </c>
      <c r="X35" s="24">
        <v>18407</v>
      </c>
      <c r="Y35" s="24">
        <v>12435</v>
      </c>
      <c r="Z35" s="24">
        <v>30480</v>
      </c>
      <c r="AA35" s="24">
        <v>600</v>
      </c>
      <c r="AB35" s="24">
        <v>24918</v>
      </c>
      <c r="AC35" s="92">
        <v>18253</v>
      </c>
      <c r="AD35" s="32"/>
      <c r="AE35" s="29"/>
      <c r="AF35" s="29"/>
      <c r="AG35" s="93"/>
      <c r="AH35" s="24">
        <v>3079</v>
      </c>
      <c r="AI35" s="23">
        <v>26</v>
      </c>
      <c r="AJ35" s="24">
        <v>1066</v>
      </c>
      <c r="AK35" s="24">
        <v>1066</v>
      </c>
      <c r="AL35" s="27">
        <f t="shared" si="1"/>
        <v>235475.85394000003</v>
      </c>
      <c r="AM35" s="27">
        <f t="shared" si="1"/>
        <v>4009</v>
      </c>
      <c r="AN35" s="27">
        <f t="shared" si="1"/>
        <v>189176.96699000002</v>
      </c>
      <c r="AO35" s="27">
        <f t="shared" si="1"/>
        <v>149389.47948000001</v>
      </c>
    </row>
    <row r="36" spans="1:41">
      <c r="A36" s="21" t="s">
        <v>38</v>
      </c>
      <c r="B36" s="22">
        <v>14188</v>
      </c>
      <c r="C36" s="22">
        <v>268</v>
      </c>
      <c r="D36" s="22">
        <v>9017</v>
      </c>
      <c r="E36" s="22">
        <v>7596</v>
      </c>
      <c r="F36" s="23">
        <v>50</v>
      </c>
      <c r="G36" s="29"/>
      <c r="H36" s="29"/>
      <c r="I36" s="93"/>
      <c r="J36" s="47"/>
      <c r="K36" s="173"/>
      <c r="L36" s="173"/>
      <c r="M36" s="173"/>
      <c r="N36" s="23">
        <v>4682</v>
      </c>
      <c r="O36" s="23">
        <v>70</v>
      </c>
      <c r="P36" s="23">
        <v>2991</v>
      </c>
      <c r="Q36" s="23">
        <v>2704</v>
      </c>
      <c r="R36" s="26">
        <v>0</v>
      </c>
      <c r="S36" s="58"/>
      <c r="T36" s="26"/>
      <c r="U36" s="26"/>
      <c r="V36" s="24">
        <v>4413</v>
      </c>
      <c r="W36" s="24">
        <v>55</v>
      </c>
      <c r="X36" s="24">
        <v>1770</v>
      </c>
      <c r="Y36" s="24">
        <v>1309</v>
      </c>
      <c r="Z36" s="24">
        <v>188</v>
      </c>
      <c r="AA36" s="24">
        <v>1</v>
      </c>
      <c r="AB36" s="24">
        <v>127</v>
      </c>
      <c r="AC36" s="92">
        <v>108</v>
      </c>
      <c r="AD36" s="30"/>
      <c r="AE36" s="29"/>
      <c r="AF36" s="31"/>
      <c r="AG36" s="99"/>
      <c r="AH36" s="24">
        <v>70</v>
      </c>
      <c r="AI36" s="23">
        <v>1</v>
      </c>
      <c r="AJ36" s="23">
        <v>28</v>
      </c>
      <c r="AK36" s="23">
        <v>28</v>
      </c>
      <c r="AL36" s="27">
        <f t="shared" si="1"/>
        <v>23591</v>
      </c>
      <c r="AM36" s="27">
        <f t="shared" si="1"/>
        <v>395</v>
      </c>
      <c r="AN36" s="27">
        <f t="shared" si="1"/>
        <v>13933</v>
      </c>
      <c r="AO36" s="27">
        <f t="shared" si="1"/>
        <v>11745</v>
      </c>
    </row>
    <row r="37" spans="1:41">
      <c r="A37" s="21" t="s">
        <v>39</v>
      </c>
      <c r="B37" s="22">
        <v>7824</v>
      </c>
      <c r="C37" s="22">
        <v>19</v>
      </c>
      <c r="D37" s="22">
        <v>981</v>
      </c>
      <c r="E37" s="22">
        <v>775</v>
      </c>
      <c r="F37" s="23">
        <v>29</v>
      </c>
      <c r="G37" s="24"/>
      <c r="H37" s="24"/>
      <c r="I37" s="92"/>
      <c r="J37" s="169">
        <v>9940</v>
      </c>
      <c r="K37">
        <v>19</v>
      </c>
      <c r="L37">
        <v>2353.6669999999999</v>
      </c>
      <c r="M37" s="172">
        <v>1928.223</v>
      </c>
      <c r="N37" s="23">
        <v>78</v>
      </c>
      <c r="O37" s="23"/>
      <c r="P37" s="23"/>
      <c r="Q37" s="23"/>
      <c r="R37" s="26">
        <v>15094.702910000009</v>
      </c>
      <c r="S37" s="26">
        <v>85</v>
      </c>
      <c r="T37" s="26">
        <v>14664.339689999995</v>
      </c>
      <c r="U37" s="26">
        <v>11469.551389999984</v>
      </c>
      <c r="V37" s="24">
        <v>93</v>
      </c>
      <c r="W37" s="23"/>
      <c r="X37" s="23"/>
      <c r="Y37" s="23"/>
      <c r="Z37" s="24">
        <v>2715</v>
      </c>
      <c r="AA37" s="23"/>
      <c r="AB37" s="24"/>
      <c r="AC37" s="92"/>
      <c r="AD37" s="30"/>
      <c r="AE37" s="29"/>
      <c r="AF37" s="31"/>
      <c r="AG37" s="99"/>
      <c r="AH37" s="23"/>
      <c r="AI37" s="23"/>
      <c r="AJ37" s="23"/>
      <c r="AK37" s="23"/>
      <c r="AL37" s="27">
        <f t="shared" si="1"/>
        <v>35773.702910000007</v>
      </c>
      <c r="AM37" s="27">
        <f t="shared" si="1"/>
        <v>123</v>
      </c>
      <c r="AN37" s="27">
        <f t="shared" si="1"/>
        <v>17999.006689999995</v>
      </c>
      <c r="AO37" s="27">
        <f t="shared" si="1"/>
        <v>14172.774389999984</v>
      </c>
    </row>
    <row r="38" spans="1:41">
      <c r="A38" s="21" t="s">
        <v>40</v>
      </c>
      <c r="B38" s="22">
        <v>15735</v>
      </c>
      <c r="C38" s="22"/>
      <c r="D38" s="22"/>
      <c r="E38" s="22"/>
      <c r="F38" s="24"/>
      <c r="G38" s="24"/>
      <c r="H38" s="24"/>
      <c r="I38" s="92"/>
      <c r="J38" s="169">
        <v>0</v>
      </c>
      <c r="K38">
        <v>10</v>
      </c>
      <c r="L38">
        <v>3628.79</v>
      </c>
      <c r="M38" s="172">
        <v>3178.94</v>
      </c>
      <c r="N38" s="32"/>
      <c r="O38" s="32"/>
      <c r="P38" s="32"/>
      <c r="Q38" s="32"/>
      <c r="R38" s="26">
        <v>0</v>
      </c>
      <c r="S38" s="58"/>
      <c r="T38" s="26"/>
      <c r="U38" s="26"/>
      <c r="V38" s="24">
        <v>600</v>
      </c>
      <c r="W38" s="23"/>
      <c r="X38" s="23"/>
      <c r="Y38" s="23"/>
      <c r="Z38" s="24">
        <v>210</v>
      </c>
      <c r="AA38" s="32"/>
      <c r="AB38" s="32"/>
      <c r="AC38" s="117"/>
      <c r="AD38" s="30"/>
      <c r="AE38" s="29"/>
      <c r="AF38" s="31"/>
      <c r="AG38" s="99"/>
      <c r="AH38" s="32"/>
      <c r="AI38" s="32"/>
      <c r="AJ38" s="32"/>
      <c r="AK38" s="32"/>
      <c r="AL38" s="27">
        <f t="shared" si="1"/>
        <v>16545</v>
      </c>
      <c r="AM38" s="27">
        <f t="shared" si="1"/>
        <v>10</v>
      </c>
      <c r="AN38" s="27">
        <f t="shared" si="1"/>
        <v>3628.79</v>
      </c>
      <c r="AO38" s="27">
        <f t="shared" si="1"/>
        <v>3178.94</v>
      </c>
    </row>
    <row r="39" spans="1:41">
      <c r="A39" s="21" t="s">
        <v>41</v>
      </c>
      <c r="B39" s="22">
        <v>684</v>
      </c>
      <c r="C39" s="22">
        <v>24</v>
      </c>
      <c r="D39" s="22">
        <v>370</v>
      </c>
      <c r="E39" s="22">
        <v>257</v>
      </c>
      <c r="F39" s="23">
        <v>206</v>
      </c>
      <c r="G39" s="24"/>
      <c r="H39" s="24"/>
      <c r="I39" s="92"/>
      <c r="J39" s="169">
        <v>9824</v>
      </c>
      <c r="M39" s="172"/>
      <c r="N39" s="23">
        <v>520</v>
      </c>
      <c r="O39" s="23">
        <v>1</v>
      </c>
      <c r="P39" s="23">
        <v>19</v>
      </c>
      <c r="Q39" s="23">
        <v>18</v>
      </c>
      <c r="R39" s="26">
        <v>5064.6188500000007</v>
      </c>
      <c r="S39" s="26">
        <v>16</v>
      </c>
      <c r="T39" s="26">
        <v>3545.0771</v>
      </c>
      <c r="U39" s="26">
        <v>2778.3569500000003</v>
      </c>
      <c r="V39" s="24">
        <v>12727</v>
      </c>
      <c r="W39" s="24">
        <v>131</v>
      </c>
      <c r="X39" s="24">
        <v>15380</v>
      </c>
      <c r="Y39" s="24">
        <v>11968</v>
      </c>
      <c r="Z39" s="24">
        <v>1301</v>
      </c>
      <c r="AA39" s="24">
        <v>49</v>
      </c>
      <c r="AB39" s="24">
        <v>863</v>
      </c>
      <c r="AC39" s="92">
        <v>616</v>
      </c>
      <c r="AD39" s="30"/>
      <c r="AE39" s="29"/>
      <c r="AF39" s="31"/>
      <c r="AG39" s="99"/>
      <c r="AH39" s="24">
        <v>54</v>
      </c>
      <c r="AI39" s="23"/>
      <c r="AJ39" s="23"/>
      <c r="AK39" s="23"/>
      <c r="AL39" s="27">
        <f>SUM(B39,F39,J39,N39,R39,V39,Z39,AD39,AH39,)</f>
        <v>30380.618849999999</v>
      </c>
      <c r="AM39" s="27">
        <f t="shared" si="1"/>
        <v>221</v>
      </c>
      <c r="AN39" s="27">
        <f t="shared" si="1"/>
        <v>20177.077099999999</v>
      </c>
      <c r="AO39" s="27">
        <f t="shared" si="1"/>
        <v>15637.356950000001</v>
      </c>
    </row>
    <row r="40" spans="1:41" s="39" customFormat="1">
      <c r="A40" s="60" t="s">
        <v>42</v>
      </c>
      <c r="B40" s="22">
        <v>270933</v>
      </c>
      <c r="C40" s="22">
        <v>4892</v>
      </c>
      <c r="D40" s="22">
        <v>161457</v>
      </c>
      <c r="E40" s="22">
        <v>125846</v>
      </c>
      <c r="F40" s="35">
        <v>8598</v>
      </c>
      <c r="G40" s="52"/>
      <c r="H40" s="52"/>
      <c r="I40" s="96"/>
      <c r="J40" s="169">
        <v>415145</v>
      </c>
      <c r="K40">
        <v>7203</v>
      </c>
      <c r="L40">
        <v>242460</v>
      </c>
      <c r="M40" s="172">
        <v>197133</v>
      </c>
      <c r="N40" s="35">
        <v>26146</v>
      </c>
      <c r="O40" s="35">
        <v>313</v>
      </c>
      <c r="P40" s="35">
        <v>13922</v>
      </c>
      <c r="Q40" s="35">
        <v>12562</v>
      </c>
      <c r="R40" s="128">
        <v>461333.32138000004</v>
      </c>
      <c r="S40" s="129">
        <v>8752</v>
      </c>
      <c r="T40" s="129">
        <v>307288.78503999911</v>
      </c>
      <c r="U40" s="129">
        <v>235657.97686</v>
      </c>
      <c r="V40" s="36">
        <v>172843</v>
      </c>
      <c r="W40" s="36">
        <v>3720</v>
      </c>
      <c r="X40" s="36">
        <v>128777</v>
      </c>
      <c r="Y40" s="36">
        <v>95258</v>
      </c>
      <c r="Z40" s="36">
        <v>260890</v>
      </c>
      <c r="AA40" s="36">
        <v>2903</v>
      </c>
      <c r="AB40" s="36">
        <v>121455</v>
      </c>
      <c r="AC40" s="94">
        <v>92055</v>
      </c>
      <c r="AD40" s="61"/>
      <c r="AE40" s="61"/>
      <c r="AF40" s="61"/>
      <c r="AG40" s="123"/>
      <c r="AH40" s="36">
        <v>8858</v>
      </c>
      <c r="AI40" s="35">
        <v>193</v>
      </c>
      <c r="AJ40" s="36">
        <v>5728</v>
      </c>
      <c r="AK40" s="36">
        <v>5728</v>
      </c>
      <c r="AL40" s="38">
        <f>SUM(B40,F39,J40,N40,R40,V40,Z40,AD40,AH40,)</f>
        <v>1616354.3213800001</v>
      </c>
      <c r="AM40" s="38">
        <f t="shared" si="1"/>
        <v>27976</v>
      </c>
      <c r="AN40" s="38">
        <f t="shared" si="1"/>
        <v>981087.78503999906</v>
      </c>
      <c r="AO40" s="38">
        <f t="shared" si="1"/>
        <v>764239.97686000005</v>
      </c>
    </row>
    <row r="41" spans="1:41" s="39" customFormat="1">
      <c r="A41" s="33" t="s">
        <v>43</v>
      </c>
      <c r="B41" s="22">
        <v>209563</v>
      </c>
      <c r="C41" s="22">
        <v>3667</v>
      </c>
      <c r="D41" s="22">
        <v>123852</v>
      </c>
      <c r="E41" s="22">
        <v>98164</v>
      </c>
      <c r="F41" s="51"/>
      <c r="G41" s="52"/>
      <c r="H41" s="52"/>
      <c r="I41" s="96"/>
      <c r="J41" s="169">
        <v>325608</v>
      </c>
      <c r="K41">
        <v>4611</v>
      </c>
      <c r="L41">
        <v>169262</v>
      </c>
      <c r="M41" s="172">
        <v>140577</v>
      </c>
      <c r="N41" s="35">
        <v>25709</v>
      </c>
      <c r="O41" s="35">
        <v>302</v>
      </c>
      <c r="P41" s="35">
        <v>13605</v>
      </c>
      <c r="Q41" s="35">
        <v>12246</v>
      </c>
      <c r="R41" s="37">
        <v>338996.3082700001</v>
      </c>
      <c r="S41" s="62">
        <v>5543</v>
      </c>
      <c r="T41" s="62">
        <v>224053.13501999879</v>
      </c>
      <c r="U41" s="62">
        <v>173551.52971999938</v>
      </c>
      <c r="V41" s="36">
        <v>101385</v>
      </c>
      <c r="W41" s="36">
        <v>1712</v>
      </c>
      <c r="X41" s="36">
        <v>69250</v>
      </c>
      <c r="Y41" s="36">
        <v>52223</v>
      </c>
      <c r="Z41" s="36">
        <v>169825</v>
      </c>
      <c r="AA41" s="36">
        <v>1571</v>
      </c>
      <c r="AB41" s="36">
        <v>77629</v>
      </c>
      <c r="AC41" s="94">
        <v>58721</v>
      </c>
      <c r="AD41" s="53"/>
      <c r="AE41" s="53"/>
      <c r="AF41" s="53"/>
      <c r="AG41" s="122"/>
      <c r="AH41" s="36">
        <v>6577</v>
      </c>
      <c r="AI41" s="35">
        <v>163</v>
      </c>
      <c r="AJ41" s="36">
        <v>4712</v>
      </c>
      <c r="AK41" s="36">
        <v>4712</v>
      </c>
      <c r="AL41" s="38">
        <f t="shared" si="1"/>
        <v>1177663.3082700002</v>
      </c>
      <c r="AM41" s="38">
        <f t="shared" si="1"/>
        <v>17569</v>
      </c>
      <c r="AN41" s="38">
        <f t="shared" si="1"/>
        <v>682363.13501999876</v>
      </c>
      <c r="AO41" s="38">
        <f t="shared" si="1"/>
        <v>540194.52971999941</v>
      </c>
    </row>
    <row r="42" spans="1:41" s="39" customFormat="1">
      <c r="A42" s="33" t="s">
        <v>44</v>
      </c>
      <c r="B42" s="22">
        <v>61344</v>
      </c>
      <c r="C42" s="22">
        <v>1225</v>
      </c>
      <c r="D42" s="22">
        <v>37605</v>
      </c>
      <c r="E42" s="22">
        <v>27682</v>
      </c>
      <c r="F42" s="56">
        <v>6891</v>
      </c>
      <c r="G42" s="52"/>
      <c r="H42" s="52"/>
      <c r="I42" s="96"/>
      <c r="J42" s="169">
        <v>89537</v>
      </c>
      <c r="K42">
        <v>2062</v>
      </c>
      <c r="L42">
        <v>56383</v>
      </c>
      <c r="M42" s="172">
        <v>42055</v>
      </c>
      <c r="N42" s="35">
        <v>437</v>
      </c>
      <c r="O42" s="35">
        <v>11</v>
      </c>
      <c r="P42" s="35">
        <v>317</v>
      </c>
      <c r="Q42" s="35">
        <v>316</v>
      </c>
      <c r="R42" s="37">
        <v>122337.01310999994</v>
      </c>
      <c r="S42" s="62">
        <v>3209</v>
      </c>
      <c r="T42" s="62">
        <v>83235.650020000321</v>
      </c>
      <c r="U42" s="62">
        <v>62106.447140000615</v>
      </c>
      <c r="V42" s="36">
        <v>60300</v>
      </c>
      <c r="W42" s="36">
        <v>1713</v>
      </c>
      <c r="X42" s="36">
        <v>49450</v>
      </c>
      <c r="Y42" s="36">
        <v>35310</v>
      </c>
      <c r="Z42" s="36">
        <v>76592</v>
      </c>
      <c r="AA42" s="36">
        <v>1140</v>
      </c>
      <c r="AB42" s="36">
        <v>36777</v>
      </c>
      <c r="AC42" s="94">
        <v>27692</v>
      </c>
      <c r="AD42" s="56"/>
      <c r="AE42" s="53"/>
      <c r="AF42" s="53"/>
      <c r="AG42" s="122"/>
      <c r="AH42" s="36">
        <v>2281</v>
      </c>
      <c r="AI42" s="35">
        <v>30</v>
      </c>
      <c r="AJ42" s="36">
        <v>1016</v>
      </c>
      <c r="AK42" s="36">
        <v>1016</v>
      </c>
      <c r="AL42" s="38">
        <f t="shared" si="1"/>
        <v>419719.01310999994</v>
      </c>
      <c r="AM42" s="38">
        <f t="shared" si="1"/>
        <v>9390</v>
      </c>
      <c r="AN42" s="38">
        <f t="shared" si="1"/>
        <v>264783.65002000029</v>
      </c>
      <c r="AO42" s="38">
        <f t="shared" si="1"/>
        <v>196177.44714000062</v>
      </c>
    </row>
    <row r="43" spans="1:41" s="39" customFormat="1">
      <c r="A43" s="33" t="s">
        <v>45</v>
      </c>
      <c r="B43" s="22">
        <v>26</v>
      </c>
      <c r="C43" s="22"/>
      <c r="D43" s="22"/>
      <c r="E43" s="22"/>
      <c r="F43" s="35">
        <v>1707</v>
      </c>
      <c r="G43" s="36"/>
      <c r="H43" s="36"/>
      <c r="I43" s="94"/>
      <c r="J43" s="169">
        <v>0</v>
      </c>
      <c r="K43">
        <v>530</v>
      </c>
      <c r="L43">
        <v>16815</v>
      </c>
      <c r="M43" s="172">
        <v>14501</v>
      </c>
      <c r="N43" s="56"/>
      <c r="O43" s="56"/>
      <c r="P43" s="56"/>
      <c r="Q43" s="56"/>
      <c r="R43" s="109"/>
      <c r="S43" s="63"/>
      <c r="T43" s="63"/>
      <c r="U43" s="112"/>
      <c r="V43" s="36">
        <v>11158</v>
      </c>
      <c r="W43" s="36">
        <v>295</v>
      </c>
      <c r="X43" s="36">
        <v>10077</v>
      </c>
      <c r="Y43" s="36">
        <v>7725</v>
      </c>
      <c r="Z43" s="36">
        <v>14473</v>
      </c>
      <c r="AA43" s="36">
        <v>192</v>
      </c>
      <c r="AB43" s="36">
        <v>7049</v>
      </c>
      <c r="AC43" s="94">
        <v>5641</v>
      </c>
      <c r="AD43" s="53"/>
      <c r="AE43" s="52"/>
      <c r="AF43" s="64"/>
      <c r="AG43" s="97"/>
      <c r="AH43" s="56"/>
      <c r="AI43" s="52"/>
      <c r="AJ43" s="52"/>
      <c r="AK43" s="52"/>
      <c r="AL43" s="38">
        <f t="shared" si="1"/>
        <v>27364</v>
      </c>
      <c r="AM43" s="38">
        <f t="shared" si="1"/>
        <v>1017</v>
      </c>
      <c r="AN43" s="38">
        <f t="shared" si="1"/>
        <v>33941</v>
      </c>
      <c r="AO43" s="38">
        <f t="shared" si="1"/>
        <v>27867</v>
      </c>
    </row>
    <row r="44" spans="1:41" s="39" customFormat="1">
      <c r="A44" s="33" t="s">
        <v>46</v>
      </c>
      <c r="B44" s="52"/>
      <c r="C44" s="52"/>
      <c r="D44" s="52"/>
      <c r="E44" s="52"/>
      <c r="F44" s="51"/>
      <c r="G44" s="52"/>
      <c r="H44" s="52"/>
      <c r="I44" s="96"/>
      <c r="J44" s="25">
        <v>3.0877500000000002</v>
      </c>
      <c r="K44" s="176"/>
      <c r="L44" s="176"/>
      <c r="M44" s="176"/>
      <c r="N44" s="56"/>
      <c r="O44" s="56"/>
      <c r="P44" s="56"/>
      <c r="Q44" s="56"/>
      <c r="R44" s="37">
        <v>27.66386</v>
      </c>
      <c r="S44" s="63"/>
      <c r="T44" s="63"/>
      <c r="U44" s="112"/>
      <c r="V44" s="52"/>
      <c r="W44" s="52"/>
      <c r="X44" s="52"/>
      <c r="Y44" s="52"/>
      <c r="Z44" s="36">
        <v>2369</v>
      </c>
      <c r="AA44" s="35">
        <v>1</v>
      </c>
      <c r="AB44" s="35">
        <v>138</v>
      </c>
      <c r="AC44" s="118">
        <v>90</v>
      </c>
      <c r="AD44" s="53"/>
      <c r="AE44" s="53"/>
      <c r="AF44" s="53"/>
      <c r="AG44" s="122"/>
      <c r="AH44" s="35"/>
      <c r="AI44" s="35"/>
      <c r="AJ44" s="35"/>
      <c r="AK44" s="35"/>
      <c r="AL44" s="38">
        <f t="shared" si="1"/>
        <v>2399.7516099999998</v>
      </c>
      <c r="AM44" s="38">
        <f t="shared" si="1"/>
        <v>1</v>
      </c>
      <c r="AN44" s="38">
        <f t="shared" si="1"/>
        <v>138</v>
      </c>
      <c r="AO44" s="38">
        <f t="shared" si="1"/>
        <v>90</v>
      </c>
    </row>
    <row r="45" spans="1:41">
      <c r="A45" s="21" t="s">
        <v>47</v>
      </c>
      <c r="B45" s="65"/>
      <c r="C45" s="65"/>
      <c r="D45" s="65"/>
      <c r="E45" s="65"/>
      <c r="F45" s="24"/>
      <c r="G45" s="29"/>
      <c r="H45" s="29"/>
      <c r="I45" s="93"/>
      <c r="J45" s="25">
        <v>3</v>
      </c>
      <c r="K45" s="59"/>
      <c r="L45" s="59"/>
      <c r="M45" s="59"/>
      <c r="N45" s="32"/>
      <c r="O45" s="32"/>
      <c r="P45" s="32"/>
      <c r="Q45" s="32"/>
      <c r="R45" s="26">
        <v>20.27243</v>
      </c>
      <c r="S45" s="46"/>
      <c r="T45" s="46"/>
      <c r="U45" s="113"/>
      <c r="V45" s="48"/>
      <c r="W45" s="48"/>
      <c r="X45" s="48"/>
      <c r="Y45" s="48"/>
      <c r="Z45" s="24">
        <v>1287</v>
      </c>
      <c r="AA45" s="24">
        <v>1</v>
      </c>
      <c r="AB45" s="24">
        <v>138</v>
      </c>
      <c r="AC45" s="92">
        <v>90</v>
      </c>
      <c r="AD45" s="30"/>
      <c r="AE45" s="29"/>
      <c r="AF45" s="29"/>
      <c r="AG45" s="93"/>
      <c r="AH45" s="32"/>
      <c r="AI45" s="32"/>
      <c r="AJ45" s="32"/>
      <c r="AK45" s="32"/>
      <c r="AL45" s="27">
        <f t="shared" si="1"/>
        <v>1310.27243</v>
      </c>
      <c r="AM45" s="27">
        <f t="shared" si="1"/>
        <v>1</v>
      </c>
      <c r="AN45" s="27">
        <f t="shared" si="1"/>
        <v>138</v>
      </c>
      <c r="AO45" s="27">
        <f t="shared" si="1"/>
        <v>90</v>
      </c>
    </row>
    <row r="46" spans="1:41">
      <c r="A46" s="21" t="s">
        <v>48</v>
      </c>
      <c r="B46" s="65"/>
      <c r="C46" s="65"/>
      <c r="D46" s="65"/>
      <c r="E46" s="65"/>
      <c r="F46" s="28"/>
      <c r="G46" s="29"/>
      <c r="H46" s="29"/>
      <c r="I46" s="93"/>
      <c r="J46" s="47"/>
      <c r="K46" s="173"/>
      <c r="L46" s="173"/>
      <c r="M46" s="173"/>
      <c r="N46" s="32"/>
      <c r="O46" s="32"/>
      <c r="P46" s="32"/>
      <c r="Q46" s="32"/>
      <c r="R46" s="26">
        <v>7.3914300000000006</v>
      </c>
      <c r="S46" s="46"/>
      <c r="T46" s="46"/>
      <c r="U46" s="113"/>
      <c r="V46" s="48"/>
      <c r="W46" s="48"/>
      <c r="X46" s="48"/>
      <c r="Y46" s="48"/>
      <c r="Z46" s="24">
        <v>1082</v>
      </c>
      <c r="AA46" s="23"/>
      <c r="AB46" s="24"/>
      <c r="AC46" s="92"/>
      <c r="AD46" s="30"/>
      <c r="AE46" s="29"/>
      <c r="AF46" s="29"/>
      <c r="AG46" s="93"/>
      <c r="AH46" s="32"/>
      <c r="AI46" s="32"/>
      <c r="AJ46" s="32"/>
      <c r="AK46" s="32"/>
      <c r="AL46" s="27">
        <f t="shared" si="1"/>
        <v>1089.3914299999999</v>
      </c>
      <c r="AM46" s="27">
        <f t="shared" si="1"/>
        <v>0</v>
      </c>
      <c r="AN46" s="27">
        <f t="shared" si="1"/>
        <v>0</v>
      </c>
      <c r="AO46" s="27">
        <f t="shared" si="1"/>
        <v>0</v>
      </c>
    </row>
    <row r="47" spans="1:41">
      <c r="A47" s="21" t="s">
        <v>49</v>
      </c>
      <c r="B47" s="65"/>
      <c r="C47" s="65"/>
      <c r="D47" s="65"/>
      <c r="E47" s="65"/>
      <c r="F47" s="24"/>
      <c r="G47" s="29"/>
      <c r="H47" s="29"/>
      <c r="I47" s="93"/>
      <c r="J47" s="47"/>
      <c r="K47" s="173"/>
      <c r="L47" s="173"/>
      <c r="M47" s="173"/>
      <c r="N47" s="32"/>
      <c r="O47" s="32"/>
      <c r="P47" s="32"/>
      <c r="Q47" s="32"/>
      <c r="R47" s="26">
        <v>0</v>
      </c>
      <c r="S47" s="46"/>
      <c r="T47" s="46"/>
      <c r="U47" s="113"/>
      <c r="V47" s="48"/>
      <c r="W47" s="48"/>
      <c r="X47" s="48"/>
      <c r="Y47" s="48"/>
      <c r="Z47" s="23"/>
      <c r="AA47" s="23"/>
      <c r="AB47" s="23"/>
      <c r="AC47" s="119"/>
      <c r="AD47" s="30"/>
      <c r="AE47" s="29"/>
      <c r="AF47" s="29"/>
      <c r="AG47" s="93"/>
      <c r="AH47" s="23"/>
      <c r="AI47" s="23"/>
      <c r="AJ47" s="23"/>
      <c r="AK47" s="23"/>
      <c r="AL47" s="27">
        <f t="shared" si="1"/>
        <v>0</v>
      </c>
      <c r="AM47" s="27">
        <f t="shared" si="1"/>
        <v>0</v>
      </c>
      <c r="AN47" s="27">
        <f t="shared" si="1"/>
        <v>0</v>
      </c>
      <c r="AO47" s="27">
        <f t="shared" si="1"/>
        <v>0</v>
      </c>
    </row>
    <row r="48" spans="1:41" s="39" customFormat="1">
      <c r="A48" s="33" t="s">
        <v>50</v>
      </c>
      <c r="B48" s="34">
        <v>3326</v>
      </c>
      <c r="C48" s="34">
        <v>43</v>
      </c>
      <c r="D48" s="34">
        <v>242</v>
      </c>
      <c r="E48" s="34">
        <v>1634</v>
      </c>
      <c r="F48" s="36"/>
      <c r="G48" s="52"/>
      <c r="H48" s="52"/>
      <c r="I48" s="96"/>
      <c r="J48" s="169">
        <v>2470</v>
      </c>
      <c r="K48">
        <v>149</v>
      </c>
      <c r="L48">
        <v>8727</v>
      </c>
      <c r="M48" s="172">
        <v>6910</v>
      </c>
      <c r="N48" s="35">
        <v>6295</v>
      </c>
      <c r="O48" s="35">
        <v>11</v>
      </c>
      <c r="P48" s="35">
        <v>1727</v>
      </c>
      <c r="Q48" s="35">
        <v>1325</v>
      </c>
      <c r="R48" s="37">
        <v>231.58434999999997</v>
      </c>
      <c r="S48" s="63"/>
      <c r="T48" s="63"/>
      <c r="U48" s="112"/>
      <c r="V48" s="36">
        <v>1959</v>
      </c>
      <c r="W48" s="36">
        <v>11</v>
      </c>
      <c r="X48" s="36">
        <v>784</v>
      </c>
      <c r="Y48" s="36">
        <v>571</v>
      </c>
      <c r="Z48" s="24">
        <v>6512</v>
      </c>
      <c r="AA48" s="24">
        <v>47</v>
      </c>
      <c r="AB48" s="24">
        <v>3670</v>
      </c>
      <c r="AC48" s="92">
        <v>2941</v>
      </c>
      <c r="AD48" s="36">
        <v>59053.4456400001</v>
      </c>
      <c r="AE48" s="36">
        <v>70912</v>
      </c>
      <c r="AF48" s="36">
        <v>68987.106080003097</v>
      </c>
      <c r="AG48" s="94">
        <v>68944.943900003098</v>
      </c>
      <c r="AH48" s="35"/>
      <c r="AI48" s="35"/>
      <c r="AJ48" s="35"/>
      <c r="AK48" s="35"/>
      <c r="AL48" s="38">
        <f t="shared" si="1"/>
        <v>79847.029990000097</v>
      </c>
      <c r="AM48" s="38">
        <f t="shared" si="1"/>
        <v>71173</v>
      </c>
      <c r="AN48" s="38">
        <f t="shared" si="1"/>
        <v>84137.106080003097</v>
      </c>
      <c r="AO48" s="38">
        <f t="shared" si="1"/>
        <v>82325.943900003098</v>
      </c>
    </row>
    <row r="49" spans="1:41" s="39" customFormat="1">
      <c r="A49" s="33" t="s">
        <v>18</v>
      </c>
      <c r="B49" s="34">
        <v>692483</v>
      </c>
      <c r="C49" s="34">
        <v>6992</v>
      </c>
      <c r="D49" s="34">
        <v>384363</v>
      </c>
      <c r="E49" s="34">
        <v>300698</v>
      </c>
      <c r="F49" s="66">
        <v>12813</v>
      </c>
      <c r="G49" s="52"/>
      <c r="H49" s="64"/>
      <c r="I49" s="97"/>
      <c r="J49" s="169">
        <v>819365</v>
      </c>
      <c r="K49">
        <v>10958</v>
      </c>
      <c r="L49">
        <v>565136</v>
      </c>
      <c r="M49" s="172">
        <v>449064</v>
      </c>
      <c r="N49" s="35">
        <v>543682</v>
      </c>
      <c r="O49" s="35">
        <v>4657</v>
      </c>
      <c r="P49" s="35">
        <v>375416</v>
      </c>
      <c r="Q49" s="35">
        <v>314216</v>
      </c>
      <c r="R49" s="37">
        <v>761821.17137000011</v>
      </c>
      <c r="S49" s="37">
        <v>10289</v>
      </c>
      <c r="T49" s="37">
        <v>510047.85937999911</v>
      </c>
      <c r="U49" s="37">
        <v>389815.18140999996</v>
      </c>
      <c r="V49" s="36">
        <v>273567</v>
      </c>
      <c r="W49" s="36">
        <v>4817</v>
      </c>
      <c r="X49" s="36">
        <v>215113</v>
      </c>
      <c r="Y49" s="36">
        <v>158957</v>
      </c>
      <c r="Z49" s="36">
        <v>443636</v>
      </c>
      <c r="AA49" s="36">
        <v>4266</v>
      </c>
      <c r="AB49" s="36">
        <v>223438</v>
      </c>
      <c r="AC49" s="94">
        <v>170113</v>
      </c>
      <c r="AD49" s="36">
        <v>59855.7746900001</v>
      </c>
      <c r="AE49" s="36">
        <v>70912</v>
      </c>
      <c r="AF49" s="36">
        <v>68987.106080003097</v>
      </c>
      <c r="AG49" s="121">
        <v>68944.943900003098</v>
      </c>
      <c r="AH49" s="36">
        <v>24444</v>
      </c>
      <c r="AI49" s="35">
        <v>328</v>
      </c>
      <c r="AJ49" s="36">
        <v>15292</v>
      </c>
      <c r="AK49" s="36">
        <v>15292</v>
      </c>
      <c r="AL49" s="38">
        <f>SUM(B49,F49,J49,N49,R49,V49,Z49,AD49,AH49,)</f>
        <v>3631666.94606</v>
      </c>
      <c r="AM49" s="38">
        <f t="shared" si="1"/>
        <v>113219</v>
      </c>
      <c r="AN49" s="38">
        <f t="shared" si="1"/>
        <v>2357792.9654600024</v>
      </c>
      <c r="AO49" s="38">
        <f t="shared" si="1"/>
        <v>1867100.1253100031</v>
      </c>
    </row>
    <row r="50" spans="1:41">
      <c r="A50" s="13" t="s">
        <v>51</v>
      </c>
      <c r="B50" s="40"/>
      <c r="C50" s="40"/>
      <c r="D50" s="40"/>
      <c r="E50" s="40"/>
      <c r="F50" s="40"/>
      <c r="G50" s="40"/>
      <c r="H50" s="40"/>
      <c r="I50" s="95"/>
      <c r="J50" s="67"/>
      <c r="K50" s="17"/>
      <c r="L50" s="17"/>
      <c r="M50" s="17"/>
      <c r="N50" s="40"/>
      <c r="O50" s="40"/>
      <c r="P50" s="40"/>
      <c r="Q50" s="40"/>
      <c r="R50" s="108"/>
      <c r="S50" s="42"/>
      <c r="T50" s="42"/>
      <c r="U50" s="111"/>
      <c r="V50" s="50"/>
      <c r="W50" s="50"/>
      <c r="X50" s="50"/>
      <c r="Y50" s="50"/>
      <c r="Z50" s="40"/>
      <c r="AA50" s="40"/>
      <c r="AB50" s="40"/>
      <c r="AC50" s="95"/>
      <c r="AD50" s="40"/>
      <c r="AE50" s="40"/>
      <c r="AF50" s="40"/>
      <c r="AG50" s="95"/>
      <c r="AH50" s="43"/>
      <c r="AI50" s="20"/>
      <c r="AJ50" s="20"/>
      <c r="AK50" s="20"/>
      <c r="AL50" s="20"/>
      <c r="AM50" s="20"/>
      <c r="AN50" s="20"/>
      <c r="AO50" s="20"/>
    </row>
    <row r="51" spans="1:41">
      <c r="A51" s="21" t="s">
        <v>52</v>
      </c>
      <c r="B51" s="22">
        <v>598397</v>
      </c>
      <c r="C51" s="22">
        <v>5551</v>
      </c>
      <c r="D51" s="22">
        <v>342171</v>
      </c>
      <c r="E51" s="22">
        <v>271153</v>
      </c>
      <c r="F51" s="28">
        <v>10759</v>
      </c>
      <c r="G51" s="29"/>
      <c r="H51" s="29"/>
      <c r="I51" s="93"/>
      <c r="J51" s="23">
        <v>621113</v>
      </c>
      <c r="K51" s="23">
        <v>7785</v>
      </c>
      <c r="L51" s="23">
        <v>461492</v>
      </c>
      <c r="M51" s="23">
        <v>375896</v>
      </c>
      <c r="N51" s="177">
        <v>543682</v>
      </c>
      <c r="O51" s="23">
        <v>4657</v>
      </c>
      <c r="P51" s="23">
        <v>375416</v>
      </c>
      <c r="Q51" s="23">
        <v>314216</v>
      </c>
      <c r="R51" s="26">
        <v>447610.55954000255</v>
      </c>
      <c r="S51" s="26">
        <v>4654</v>
      </c>
      <c r="T51" s="26">
        <v>311706.62023999909</v>
      </c>
      <c r="U51" s="26">
        <v>244666.65499999895</v>
      </c>
      <c r="V51" s="24">
        <v>240090</v>
      </c>
      <c r="W51" s="24">
        <v>3931</v>
      </c>
      <c r="X51" s="24">
        <v>189259</v>
      </c>
      <c r="Y51" s="24">
        <v>140995</v>
      </c>
      <c r="Z51" s="24">
        <v>335331</v>
      </c>
      <c r="AA51" s="24">
        <v>3109</v>
      </c>
      <c r="AB51" s="24">
        <v>181676</v>
      </c>
      <c r="AC51" s="92">
        <v>138978</v>
      </c>
      <c r="AD51" s="24">
        <v>887.36559</v>
      </c>
      <c r="AE51" s="24">
        <v>443</v>
      </c>
      <c r="AF51" s="24">
        <v>281.47089</v>
      </c>
      <c r="AG51" s="92">
        <v>239.308709999999</v>
      </c>
      <c r="AH51" s="24">
        <v>24252</v>
      </c>
      <c r="AI51" s="23">
        <v>326</v>
      </c>
      <c r="AJ51" s="24">
        <v>15222</v>
      </c>
      <c r="AK51" s="24">
        <v>15222</v>
      </c>
      <c r="AL51" s="27">
        <f t="shared" si="1"/>
        <v>2822121.9251300027</v>
      </c>
      <c r="AM51" s="27">
        <f t="shared" si="1"/>
        <v>30456</v>
      </c>
      <c r="AN51" s="27">
        <f t="shared" si="1"/>
        <v>1877224.0911299991</v>
      </c>
      <c r="AO51" s="27">
        <f t="shared" si="1"/>
        <v>1501365.9637099989</v>
      </c>
    </row>
    <row r="52" spans="1:41">
      <c r="A52" s="21" t="s">
        <v>53</v>
      </c>
      <c r="B52" s="22">
        <v>188137</v>
      </c>
      <c r="C52" s="22">
        <v>687</v>
      </c>
      <c r="D52" s="22">
        <v>114553</v>
      </c>
      <c r="E52" s="22">
        <v>87840</v>
      </c>
      <c r="F52" s="23">
        <v>865</v>
      </c>
      <c r="G52" s="24"/>
      <c r="H52" s="24"/>
      <c r="I52" s="92"/>
      <c r="J52" s="23">
        <v>61458</v>
      </c>
      <c r="K52" s="23">
        <v>216</v>
      </c>
      <c r="L52" s="23">
        <v>16386</v>
      </c>
      <c r="M52" s="23">
        <v>13146</v>
      </c>
      <c r="N52" s="177">
        <v>6907</v>
      </c>
      <c r="O52" s="23">
        <v>15</v>
      </c>
      <c r="P52" s="23">
        <v>2425</v>
      </c>
      <c r="Q52" s="23">
        <v>2020</v>
      </c>
      <c r="R52" s="26">
        <v>0</v>
      </c>
      <c r="S52" s="26"/>
      <c r="T52" s="26"/>
      <c r="U52" s="26"/>
      <c r="V52" s="24">
        <v>11949</v>
      </c>
      <c r="W52" s="24">
        <v>68</v>
      </c>
      <c r="X52" s="24">
        <v>4982</v>
      </c>
      <c r="Y52" s="24">
        <v>3828</v>
      </c>
      <c r="Z52" s="24">
        <v>53372</v>
      </c>
      <c r="AA52" s="24">
        <v>252</v>
      </c>
      <c r="AB52" s="24">
        <v>33350</v>
      </c>
      <c r="AC52" s="92">
        <v>27026</v>
      </c>
      <c r="AD52" s="30"/>
      <c r="AE52" s="31"/>
      <c r="AF52" s="31"/>
      <c r="AG52" s="99"/>
      <c r="AH52" s="24">
        <v>3675</v>
      </c>
      <c r="AI52" s="23">
        <v>34</v>
      </c>
      <c r="AJ52" s="24">
        <v>2333</v>
      </c>
      <c r="AK52" s="24">
        <v>2333</v>
      </c>
      <c r="AL52" s="27">
        <f t="shared" si="1"/>
        <v>326363</v>
      </c>
      <c r="AM52" s="27">
        <f t="shared" si="1"/>
        <v>1272</v>
      </c>
      <c r="AN52" s="27">
        <f t="shared" si="1"/>
        <v>174029</v>
      </c>
      <c r="AO52" s="27">
        <f t="shared" si="1"/>
        <v>136193</v>
      </c>
    </row>
    <row r="53" spans="1:41">
      <c r="A53" s="21" t="s">
        <v>54</v>
      </c>
      <c r="B53" s="22">
        <v>57184</v>
      </c>
      <c r="C53" s="22">
        <v>621</v>
      </c>
      <c r="D53" s="22">
        <v>28854</v>
      </c>
      <c r="E53" s="22">
        <v>23073</v>
      </c>
      <c r="F53" s="23">
        <v>790</v>
      </c>
      <c r="G53" s="24"/>
      <c r="H53" s="24"/>
      <c r="I53" s="92"/>
      <c r="J53" s="25">
        <v>398.58652000000001</v>
      </c>
      <c r="K53" s="59"/>
      <c r="L53" s="59"/>
      <c r="M53" s="59"/>
      <c r="N53" s="177">
        <v>47393</v>
      </c>
      <c r="O53" s="23">
        <v>255</v>
      </c>
      <c r="P53" s="23">
        <v>27826</v>
      </c>
      <c r="Q53" s="23">
        <v>23696</v>
      </c>
      <c r="R53" s="26">
        <v>1434</v>
      </c>
      <c r="S53" s="26"/>
      <c r="T53" s="26"/>
      <c r="U53" s="26"/>
      <c r="V53" s="24">
        <v>30402</v>
      </c>
      <c r="W53" s="24">
        <v>445</v>
      </c>
      <c r="X53" s="24">
        <v>26145</v>
      </c>
      <c r="Y53" s="24">
        <v>19256</v>
      </c>
      <c r="Z53" s="24">
        <v>51203</v>
      </c>
      <c r="AA53" s="24">
        <v>507</v>
      </c>
      <c r="AB53" s="24">
        <v>28158</v>
      </c>
      <c r="AC53" s="92">
        <v>21484</v>
      </c>
      <c r="AD53" s="30"/>
      <c r="AE53" s="31"/>
      <c r="AF53" s="31"/>
      <c r="AG53" s="99"/>
      <c r="AH53" s="23">
        <v>871</v>
      </c>
      <c r="AI53" s="23">
        <v>8</v>
      </c>
      <c r="AJ53" s="23">
        <v>294</v>
      </c>
      <c r="AK53" s="23">
        <v>294</v>
      </c>
      <c r="AL53" s="27">
        <f t="shared" si="1"/>
        <v>189675.58652000001</v>
      </c>
      <c r="AM53" s="27">
        <f t="shared" si="1"/>
        <v>1836</v>
      </c>
      <c r="AN53" s="27">
        <f t="shared" si="1"/>
        <v>111277</v>
      </c>
      <c r="AO53" s="27">
        <f t="shared" si="1"/>
        <v>87803</v>
      </c>
    </row>
    <row r="54" spans="1:41">
      <c r="A54" s="21" t="s">
        <v>55</v>
      </c>
      <c r="B54" s="22">
        <v>353076</v>
      </c>
      <c r="C54" s="22">
        <v>4243</v>
      </c>
      <c r="D54" s="22">
        <v>198764</v>
      </c>
      <c r="E54" s="22">
        <v>160240</v>
      </c>
      <c r="F54" s="23">
        <v>9104</v>
      </c>
      <c r="G54" s="24"/>
      <c r="H54" s="24"/>
      <c r="I54" s="92"/>
      <c r="J54" s="23">
        <v>559256</v>
      </c>
      <c r="K54" s="23">
        <v>7569</v>
      </c>
      <c r="L54" s="23">
        <v>445106</v>
      </c>
      <c r="M54" s="23">
        <v>362750</v>
      </c>
      <c r="N54" s="177">
        <v>489382</v>
      </c>
      <c r="O54" s="23">
        <v>4387</v>
      </c>
      <c r="P54" s="23">
        <v>345165</v>
      </c>
      <c r="Q54" s="23">
        <v>288500</v>
      </c>
      <c r="R54" s="26">
        <v>446176.55954000255</v>
      </c>
      <c r="S54" s="26">
        <v>4654</v>
      </c>
      <c r="T54" s="26">
        <v>311706.62023999909</v>
      </c>
      <c r="U54" s="26">
        <v>244666.65499999895</v>
      </c>
      <c r="V54" s="24">
        <v>197739</v>
      </c>
      <c r="W54" s="24">
        <v>3418</v>
      </c>
      <c r="X54" s="24">
        <v>158132</v>
      </c>
      <c r="Y54" s="24">
        <v>117911</v>
      </c>
      <c r="Z54" s="24">
        <v>230757</v>
      </c>
      <c r="AA54" s="24">
        <v>2350</v>
      </c>
      <c r="AB54" s="24">
        <v>120167</v>
      </c>
      <c r="AC54" s="92">
        <v>90467</v>
      </c>
      <c r="AD54" s="24">
        <v>887.36559</v>
      </c>
      <c r="AE54" s="24">
        <v>443</v>
      </c>
      <c r="AF54" s="24">
        <v>281.47089</v>
      </c>
      <c r="AG54" s="92">
        <v>239.308709999999</v>
      </c>
      <c r="AH54" s="24">
        <v>19706</v>
      </c>
      <c r="AI54" s="23">
        <v>284</v>
      </c>
      <c r="AJ54" s="24">
        <v>12595</v>
      </c>
      <c r="AK54" s="24">
        <v>12595</v>
      </c>
      <c r="AL54" s="27">
        <f>SUM(B54,F54,J54,N54,R54,V54,Z54,AD54,AH54,)</f>
        <v>2306083.9251300027</v>
      </c>
      <c r="AM54" s="27">
        <f t="shared" si="1"/>
        <v>27348</v>
      </c>
      <c r="AN54" s="27">
        <f t="shared" si="1"/>
        <v>1591917.0911299991</v>
      </c>
      <c r="AO54" s="27">
        <f t="shared" si="1"/>
        <v>1277368.9637099989</v>
      </c>
    </row>
    <row r="55" spans="1:41">
      <c r="A55" s="21" t="s">
        <v>56</v>
      </c>
      <c r="B55" s="24"/>
      <c r="C55" s="31"/>
      <c r="D55" s="31"/>
      <c r="E55" s="31"/>
      <c r="F55" s="28"/>
      <c r="G55" s="29"/>
      <c r="H55" s="29"/>
      <c r="I55" s="93"/>
      <c r="J55" s="23">
        <v>22269</v>
      </c>
      <c r="K55" s="23">
        <v>2</v>
      </c>
      <c r="L55" s="23">
        <v>76</v>
      </c>
      <c r="M55" s="23">
        <v>76</v>
      </c>
      <c r="N55" s="178"/>
      <c r="O55" s="29"/>
      <c r="P55" s="29"/>
      <c r="Q55" s="29"/>
      <c r="R55" s="26">
        <v>0</v>
      </c>
      <c r="S55" s="26"/>
      <c r="T55" s="26"/>
      <c r="U55" s="26"/>
      <c r="V55" s="32"/>
      <c r="W55" s="32"/>
      <c r="X55" s="32"/>
      <c r="Y55" s="32"/>
      <c r="Z55" s="24">
        <v>2093</v>
      </c>
      <c r="AA55" s="24">
        <v>3</v>
      </c>
      <c r="AB55" s="24">
        <v>494</v>
      </c>
      <c r="AC55" s="92">
        <v>408</v>
      </c>
      <c r="AD55" s="24"/>
      <c r="AE55" s="24"/>
      <c r="AF55" s="24"/>
      <c r="AG55" s="92"/>
      <c r="AH55" s="23">
        <v>46</v>
      </c>
      <c r="AI55" s="23">
        <v>1</v>
      </c>
      <c r="AJ55" s="23">
        <v>52</v>
      </c>
      <c r="AK55" s="23">
        <v>52</v>
      </c>
      <c r="AL55" s="27">
        <f t="shared" si="1"/>
        <v>24408</v>
      </c>
      <c r="AM55" s="27">
        <f t="shared" si="1"/>
        <v>6</v>
      </c>
      <c r="AN55" s="27">
        <f t="shared" si="1"/>
        <v>622</v>
      </c>
      <c r="AO55" s="27">
        <f t="shared" si="1"/>
        <v>536</v>
      </c>
    </row>
    <row r="56" spans="1:41">
      <c r="A56" s="21" t="s">
        <v>57</v>
      </c>
      <c r="B56" s="22">
        <v>94086</v>
      </c>
      <c r="C56" s="22">
        <v>1441</v>
      </c>
      <c r="D56" s="22">
        <v>42192</v>
      </c>
      <c r="E56" s="22">
        <v>29545</v>
      </c>
      <c r="F56" s="23">
        <v>2054</v>
      </c>
      <c r="G56" s="24"/>
      <c r="H56" s="24"/>
      <c r="I56" s="92"/>
      <c r="J56" s="23">
        <v>173772</v>
      </c>
      <c r="K56" s="23">
        <v>3148</v>
      </c>
      <c r="L56" s="23">
        <v>101707</v>
      </c>
      <c r="M56" s="23">
        <v>71587</v>
      </c>
      <c r="N56" s="178"/>
      <c r="O56" s="29"/>
      <c r="P56" s="29"/>
      <c r="Q56" s="29"/>
      <c r="R56" s="26">
        <v>314304.26294000127</v>
      </c>
      <c r="S56" s="26">
        <v>5636</v>
      </c>
      <c r="T56" s="26">
        <v>198341.23913999973</v>
      </c>
      <c r="U56" s="26">
        <v>145148.52640999955</v>
      </c>
      <c r="V56" s="24">
        <v>33477</v>
      </c>
      <c r="W56" s="24">
        <v>886</v>
      </c>
      <c r="X56" s="24">
        <v>25854</v>
      </c>
      <c r="Y56" s="24">
        <v>17962</v>
      </c>
      <c r="Z56" s="24">
        <v>106212</v>
      </c>
      <c r="AA56" s="24">
        <v>1154</v>
      </c>
      <c r="AB56" s="24">
        <v>41268</v>
      </c>
      <c r="AC56" s="92">
        <v>30727</v>
      </c>
      <c r="AD56" s="24">
        <v>58968.409100000099</v>
      </c>
      <c r="AE56" s="24">
        <v>70469</v>
      </c>
      <c r="AF56" s="24">
        <v>68705.635190003304</v>
      </c>
      <c r="AG56" s="92">
        <v>68705.635190003304</v>
      </c>
      <c r="AH56" s="23">
        <v>146</v>
      </c>
      <c r="AI56" s="23">
        <v>1</v>
      </c>
      <c r="AJ56" s="23">
        <v>18</v>
      </c>
      <c r="AK56" s="23">
        <v>18</v>
      </c>
      <c r="AL56" s="27">
        <f t="shared" si="1"/>
        <v>783019.67204000126</v>
      </c>
      <c r="AM56" s="27">
        <f t="shared" si="1"/>
        <v>82735</v>
      </c>
      <c r="AN56" s="27">
        <f t="shared" si="1"/>
        <v>478085.87433000305</v>
      </c>
      <c r="AO56" s="27">
        <f t="shared" si="1"/>
        <v>363693.1616000029</v>
      </c>
    </row>
    <row r="57" spans="1:41">
      <c r="A57" s="21" t="s">
        <v>58</v>
      </c>
      <c r="B57" s="22"/>
      <c r="C57" s="31"/>
      <c r="D57" s="31"/>
      <c r="E57" s="31"/>
      <c r="F57" s="28"/>
      <c r="G57" s="29"/>
      <c r="H57" s="29"/>
      <c r="I57" s="93"/>
      <c r="J57" s="23">
        <v>2211</v>
      </c>
      <c r="K57" s="23">
        <v>23</v>
      </c>
      <c r="L57" s="23">
        <v>1861</v>
      </c>
      <c r="M57" s="23">
        <v>1505</v>
      </c>
      <c r="N57" s="178"/>
      <c r="O57" s="29"/>
      <c r="P57" s="29"/>
      <c r="Q57" s="29"/>
      <c r="R57" s="26"/>
      <c r="S57" s="26"/>
      <c r="T57" s="26"/>
      <c r="U57" s="26"/>
      <c r="V57" s="32"/>
      <c r="W57" s="32"/>
      <c r="X57" s="32"/>
      <c r="Y57" s="32"/>
      <c r="Z57" s="32"/>
      <c r="AA57" s="29"/>
      <c r="AB57" s="29"/>
      <c r="AC57" s="93"/>
      <c r="AD57" s="30"/>
      <c r="AE57" s="31"/>
      <c r="AF57" s="31"/>
      <c r="AG57" s="99"/>
      <c r="AH57" s="29"/>
      <c r="AI57" s="29"/>
      <c r="AJ57" s="29"/>
      <c r="AK57" s="29"/>
      <c r="AL57" s="27">
        <f t="shared" si="1"/>
        <v>2211</v>
      </c>
      <c r="AM57" s="27">
        <f t="shared" si="1"/>
        <v>23</v>
      </c>
      <c r="AN57" s="27">
        <f t="shared" si="1"/>
        <v>1861</v>
      </c>
      <c r="AO57" s="27">
        <f t="shared" si="1"/>
        <v>1505</v>
      </c>
    </row>
    <row r="58" spans="1:41" s="39" customFormat="1">
      <c r="A58" s="33" t="s">
        <v>18</v>
      </c>
      <c r="B58" s="34">
        <v>692483</v>
      </c>
      <c r="C58" s="34">
        <v>6992</v>
      </c>
      <c r="D58" s="34">
        <v>384363</v>
      </c>
      <c r="E58" s="34">
        <v>300698</v>
      </c>
      <c r="F58" s="51">
        <v>12813</v>
      </c>
      <c r="G58" s="52"/>
      <c r="H58" s="52"/>
      <c r="I58" s="96"/>
      <c r="J58" s="23">
        <v>819365</v>
      </c>
      <c r="K58" s="23">
        <v>10958</v>
      </c>
      <c r="L58" s="23">
        <v>565136</v>
      </c>
      <c r="M58" s="23">
        <v>449064</v>
      </c>
      <c r="N58" s="179">
        <v>543682</v>
      </c>
      <c r="O58" s="35">
        <v>4657</v>
      </c>
      <c r="P58" s="35">
        <v>375416</v>
      </c>
      <c r="Q58" s="35">
        <v>314216</v>
      </c>
      <c r="R58" s="37">
        <v>761914.82248000382</v>
      </c>
      <c r="S58" s="37">
        <v>10290</v>
      </c>
      <c r="T58" s="68">
        <v>510047.85937999882</v>
      </c>
      <c r="U58" s="68">
        <v>389815.18140999851</v>
      </c>
      <c r="V58" s="36">
        <v>273567</v>
      </c>
      <c r="W58" s="36">
        <v>4817</v>
      </c>
      <c r="X58" s="36">
        <v>215113</v>
      </c>
      <c r="Y58" s="36">
        <v>158957</v>
      </c>
      <c r="Z58" s="36">
        <v>443636</v>
      </c>
      <c r="AA58" s="36">
        <v>4266</v>
      </c>
      <c r="AB58" s="36">
        <v>223438</v>
      </c>
      <c r="AC58" s="94">
        <v>170113</v>
      </c>
      <c r="AD58" s="36">
        <v>59855.7746900001</v>
      </c>
      <c r="AE58" s="36">
        <v>70912</v>
      </c>
      <c r="AF58" s="36">
        <v>68987.106080003097</v>
      </c>
      <c r="AG58" s="121">
        <v>68944.943900003098</v>
      </c>
      <c r="AH58" s="36">
        <v>24444</v>
      </c>
      <c r="AI58" s="35">
        <v>328</v>
      </c>
      <c r="AJ58" s="36">
        <v>15292</v>
      </c>
      <c r="AK58" s="36">
        <v>15292</v>
      </c>
      <c r="AL58" s="38">
        <f t="shared" si="1"/>
        <v>3631760.5971700037</v>
      </c>
      <c r="AM58" s="38">
        <f t="shared" si="1"/>
        <v>113220</v>
      </c>
      <c r="AN58" s="38">
        <f t="shared" si="1"/>
        <v>2357792.965460002</v>
      </c>
      <c r="AO58" s="38">
        <f t="shared" si="1"/>
        <v>1867100.1253100017</v>
      </c>
    </row>
    <row r="59" spans="1:41">
      <c r="A59" s="13" t="s">
        <v>59</v>
      </c>
      <c r="B59" s="40"/>
      <c r="C59" s="40"/>
      <c r="D59" s="40"/>
      <c r="E59" s="40"/>
      <c r="F59" s="40"/>
      <c r="G59" s="40"/>
      <c r="H59" s="40"/>
      <c r="I59" s="95"/>
      <c r="J59" s="67"/>
      <c r="K59" s="17"/>
      <c r="L59" s="17"/>
      <c r="M59" s="17"/>
      <c r="N59" s="101"/>
      <c r="O59" s="40"/>
      <c r="P59" s="40"/>
      <c r="Q59" s="40"/>
      <c r="R59" s="108"/>
      <c r="S59" s="42"/>
      <c r="T59" s="42"/>
      <c r="U59" s="111"/>
      <c r="V59" s="50"/>
      <c r="W59" s="50"/>
      <c r="X59" s="50"/>
      <c r="Y59" s="50"/>
      <c r="Z59" s="40"/>
      <c r="AA59" s="40"/>
      <c r="AB59" s="40"/>
      <c r="AC59" s="95"/>
      <c r="AD59" s="40"/>
      <c r="AE59" s="40"/>
      <c r="AF59" s="40"/>
      <c r="AG59" s="95"/>
      <c r="AH59" s="43"/>
      <c r="AI59" s="20"/>
      <c r="AJ59" s="20"/>
      <c r="AK59" s="20"/>
      <c r="AL59" s="20"/>
      <c r="AM59" s="20"/>
      <c r="AN59" s="20"/>
      <c r="AO59" s="20"/>
    </row>
    <row r="60" spans="1:41">
      <c r="A60" s="69" t="s">
        <v>60</v>
      </c>
      <c r="B60" s="22">
        <v>49240</v>
      </c>
      <c r="C60" s="22">
        <v>1105</v>
      </c>
      <c r="D60" s="22">
        <v>34755</v>
      </c>
      <c r="E60" s="22">
        <v>27832</v>
      </c>
      <c r="F60" s="23">
        <v>8898</v>
      </c>
      <c r="G60" s="24"/>
      <c r="H60" s="24"/>
      <c r="I60" s="92"/>
      <c r="J60" s="23">
        <v>6802</v>
      </c>
      <c r="K60" s="23">
        <v>309</v>
      </c>
      <c r="L60" s="23">
        <v>10008</v>
      </c>
      <c r="M60" s="23">
        <v>9073</v>
      </c>
      <c r="N60" s="177">
        <v>2894</v>
      </c>
      <c r="O60" s="23">
        <v>47</v>
      </c>
      <c r="P60" s="23">
        <v>2041</v>
      </c>
      <c r="Q60" s="23">
        <v>1927</v>
      </c>
      <c r="R60" s="26">
        <v>1271.1224299999999</v>
      </c>
      <c r="S60" s="26">
        <v>111</v>
      </c>
      <c r="T60" s="26">
        <v>3119.4536200000025</v>
      </c>
      <c r="U60" s="26">
        <v>2311.2760700000003</v>
      </c>
      <c r="V60" s="24">
        <v>13213</v>
      </c>
      <c r="W60" s="24">
        <v>595</v>
      </c>
      <c r="X60" s="24">
        <v>15292</v>
      </c>
      <c r="Y60" s="24">
        <v>11849</v>
      </c>
      <c r="Z60" s="24">
        <v>9573</v>
      </c>
      <c r="AA60" s="24">
        <v>249</v>
      </c>
      <c r="AB60" s="24">
        <v>6164</v>
      </c>
      <c r="AC60" s="92">
        <v>4861</v>
      </c>
      <c r="AD60" s="24">
        <v>40061.778980000003</v>
      </c>
      <c r="AE60" s="24">
        <v>66581</v>
      </c>
      <c r="AF60" s="24">
        <v>52811.3939400007</v>
      </c>
      <c r="AG60" s="92">
        <v>52769.231760000701</v>
      </c>
      <c r="AH60" s="24">
        <v>1457</v>
      </c>
      <c r="AI60" s="23">
        <v>79</v>
      </c>
      <c r="AJ60" s="24">
        <v>1639</v>
      </c>
      <c r="AK60" s="24">
        <v>1639</v>
      </c>
      <c r="AL60" s="27">
        <f t="shared" ref="AL60:AO61" si="3">SUM(B60,F60,J60,N60,R60,V60,Z60,AD60,AH60,)</f>
        <v>133409.90140999999</v>
      </c>
      <c r="AM60" s="27">
        <f t="shared" si="3"/>
        <v>69076</v>
      </c>
      <c r="AN60" s="27">
        <f t="shared" si="3"/>
        <v>125829.84756000069</v>
      </c>
      <c r="AO60" s="27">
        <f t="shared" si="3"/>
        <v>112261.5078300007</v>
      </c>
    </row>
    <row r="61" spans="1:41">
      <c r="A61" s="70" t="s">
        <v>61</v>
      </c>
      <c r="B61" s="22">
        <v>213036</v>
      </c>
      <c r="C61" s="22">
        <v>4387</v>
      </c>
      <c r="D61" s="22">
        <v>250049</v>
      </c>
      <c r="E61" s="22">
        <v>194290</v>
      </c>
      <c r="F61" s="23">
        <v>3915</v>
      </c>
      <c r="G61" s="24"/>
      <c r="H61" s="24"/>
      <c r="I61" s="92"/>
      <c r="J61" s="23">
        <v>231772</v>
      </c>
      <c r="K61" s="23">
        <v>3731</v>
      </c>
      <c r="L61" s="23">
        <v>163151</v>
      </c>
      <c r="M61" s="23">
        <v>131486</v>
      </c>
      <c r="N61" s="177">
        <v>529921</v>
      </c>
      <c r="O61" s="23">
        <v>4606</v>
      </c>
      <c r="P61" s="23">
        <v>372154</v>
      </c>
      <c r="Q61" s="23">
        <v>311264</v>
      </c>
      <c r="R61" s="26">
        <v>174241.89416000061</v>
      </c>
      <c r="S61" s="26">
        <v>2601</v>
      </c>
      <c r="T61" s="26">
        <v>128900.67031000007</v>
      </c>
      <c r="U61" s="26">
        <v>99235.759140000038</v>
      </c>
      <c r="V61" s="24">
        <v>129001</v>
      </c>
      <c r="W61" s="24">
        <v>2357</v>
      </c>
      <c r="X61" s="24">
        <v>109248</v>
      </c>
      <c r="Y61" s="24">
        <v>79597</v>
      </c>
      <c r="Z61" s="24">
        <v>368775</v>
      </c>
      <c r="AA61" s="24">
        <v>3713</v>
      </c>
      <c r="AB61" s="24">
        <v>200053</v>
      </c>
      <c r="AC61" s="92">
        <v>151589</v>
      </c>
      <c r="AD61" s="24">
        <v>12490.900809999999</v>
      </c>
      <c r="AE61" s="24">
        <v>3755</v>
      </c>
      <c r="AF61" s="24">
        <v>9776.4181100000096</v>
      </c>
      <c r="AG61" s="92">
        <v>9776.4181100000096</v>
      </c>
      <c r="AH61" s="24">
        <v>21222</v>
      </c>
      <c r="AI61" s="23">
        <v>246</v>
      </c>
      <c r="AJ61" s="24">
        <v>12864</v>
      </c>
      <c r="AK61" s="24">
        <v>12864</v>
      </c>
      <c r="AL61" s="27">
        <f t="shared" si="3"/>
        <v>1684374.7949700006</v>
      </c>
      <c r="AM61" s="27">
        <f t="shared" si="3"/>
        <v>25396</v>
      </c>
      <c r="AN61" s="27">
        <f t="shared" si="3"/>
        <v>1246196.0884199999</v>
      </c>
      <c r="AO61" s="27">
        <f t="shared" si="3"/>
        <v>990102.17724999995</v>
      </c>
    </row>
    <row r="62" spans="1:41">
      <c r="A62" s="70" t="s">
        <v>62</v>
      </c>
      <c r="B62" s="22">
        <v>430207</v>
      </c>
      <c r="C62" s="22">
        <v>1500</v>
      </c>
      <c r="D62" s="22">
        <v>99559</v>
      </c>
      <c r="E62" s="22">
        <v>78576</v>
      </c>
      <c r="F62" s="24"/>
      <c r="G62" s="24"/>
      <c r="H62" s="24"/>
      <c r="I62" s="92"/>
      <c r="J62" s="23">
        <v>577146</v>
      </c>
      <c r="K62" s="23">
        <v>6917</v>
      </c>
      <c r="L62" s="23">
        <v>391733</v>
      </c>
      <c r="M62" s="23">
        <v>308323</v>
      </c>
      <c r="N62" s="177">
        <v>10867</v>
      </c>
      <c r="O62" s="23">
        <v>4</v>
      </c>
      <c r="P62" s="23">
        <v>1221</v>
      </c>
      <c r="Q62" s="23">
        <v>1025</v>
      </c>
      <c r="R62" s="26">
        <v>585901.58506000403</v>
      </c>
      <c r="S62" s="26">
        <v>7578</v>
      </c>
      <c r="T62" s="26">
        <v>378027.73544999945</v>
      </c>
      <c r="U62" s="26">
        <v>288268.14620000083</v>
      </c>
      <c r="V62" s="24">
        <v>117681</v>
      </c>
      <c r="W62" s="24">
        <v>1695</v>
      </c>
      <c r="X62" s="24">
        <v>84254</v>
      </c>
      <c r="Y62" s="24">
        <v>62521</v>
      </c>
      <c r="Z62" s="24">
        <v>65200</v>
      </c>
      <c r="AA62" s="24">
        <v>304</v>
      </c>
      <c r="AB62" s="24">
        <v>17221</v>
      </c>
      <c r="AC62" s="92">
        <v>13664</v>
      </c>
      <c r="AD62" s="24">
        <v>7303.0949000000001</v>
      </c>
      <c r="AE62" s="24">
        <v>576</v>
      </c>
      <c r="AF62" s="24">
        <v>6399.29403</v>
      </c>
      <c r="AG62" s="92">
        <v>6399.29403</v>
      </c>
      <c r="AH62" s="24">
        <v>1765</v>
      </c>
      <c r="AI62" s="23">
        <v>3</v>
      </c>
      <c r="AJ62" s="23">
        <v>789</v>
      </c>
      <c r="AK62" s="23">
        <v>789</v>
      </c>
      <c r="AL62" s="27">
        <f t="shared" si="1"/>
        <v>1796070.6799600041</v>
      </c>
      <c r="AM62" s="27">
        <f t="shared" si="1"/>
        <v>18577</v>
      </c>
      <c r="AN62" s="27">
        <f t="shared" si="1"/>
        <v>979204.02947999944</v>
      </c>
      <c r="AO62" s="27">
        <f t="shared" si="1"/>
        <v>759565.44023000076</v>
      </c>
    </row>
    <row r="63" spans="1:41">
      <c r="A63" s="70" t="s">
        <v>63</v>
      </c>
      <c r="B63" s="30"/>
      <c r="C63" s="31"/>
      <c r="D63" s="31"/>
      <c r="E63" s="31"/>
      <c r="F63" s="24"/>
      <c r="G63" s="24"/>
      <c r="H63" s="24"/>
      <c r="I63" s="92"/>
      <c r="J63" s="23">
        <v>3645</v>
      </c>
      <c r="K63" s="23">
        <v>1</v>
      </c>
      <c r="L63" s="23">
        <v>244</v>
      </c>
      <c r="M63" s="23">
        <v>182</v>
      </c>
      <c r="N63" s="178"/>
      <c r="O63" s="32"/>
      <c r="P63" s="32"/>
      <c r="Q63" s="32"/>
      <c r="R63" s="26">
        <v>406.56534000000011</v>
      </c>
      <c r="S63" s="26"/>
      <c r="T63" s="26"/>
      <c r="U63" s="26"/>
      <c r="V63" s="24">
        <v>13672</v>
      </c>
      <c r="W63" s="24">
        <v>170</v>
      </c>
      <c r="X63" s="24">
        <v>6319</v>
      </c>
      <c r="Y63" s="24">
        <v>4990</v>
      </c>
      <c r="Z63" s="24">
        <v>88</v>
      </c>
      <c r="AA63" s="32"/>
      <c r="AB63" s="32"/>
      <c r="AC63" s="117"/>
      <c r="AD63" s="30"/>
      <c r="AE63" s="31"/>
      <c r="AF63" s="31"/>
      <c r="AG63" s="99"/>
      <c r="AH63" s="24"/>
      <c r="AI63" s="23"/>
      <c r="AJ63" s="24"/>
      <c r="AK63" s="24"/>
      <c r="AL63" s="27">
        <f t="shared" si="1"/>
        <v>17811.565340000001</v>
      </c>
      <c r="AM63" s="27">
        <f t="shared" si="1"/>
        <v>171</v>
      </c>
      <c r="AN63" s="27">
        <f t="shared" si="1"/>
        <v>6563</v>
      </c>
      <c r="AO63" s="27">
        <f t="shared" si="1"/>
        <v>5172</v>
      </c>
    </row>
    <row r="64" spans="1:41" s="39" customFormat="1">
      <c r="A64" s="33" t="s">
        <v>18</v>
      </c>
      <c r="B64" s="34">
        <v>692483</v>
      </c>
      <c r="C64" s="34">
        <v>6992</v>
      </c>
      <c r="D64" s="34">
        <v>384363</v>
      </c>
      <c r="E64" s="34">
        <v>300698</v>
      </c>
      <c r="F64" s="66">
        <v>12813</v>
      </c>
      <c r="G64" s="64"/>
      <c r="H64" s="64"/>
      <c r="I64" s="97"/>
      <c r="J64" s="23">
        <v>819365</v>
      </c>
      <c r="K64" s="23">
        <v>10958</v>
      </c>
      <c r="L64" s="23">
        <v>565136</v>
      </c>
      <c r="M64" s="23">
        <v>449064</v>
      </c>
      <c r="N64" s="179">
        <v>543682</v>
      </c>
      <c r="O64" s="35">
        <v>4657</v>
      </c>
      <c r="P64" s="35">
        <v>375416</v>
      </c>
      <c r="Q64" s="35">
        <v>314216</v>
      </c>
      <c r="R64" s="37">
        <v>761821.1669900046</v>
      </c>
      <c r="S64" s="37">
        <v>10290</v>
      </c>
      <c r="T64" s="68">
        <v>510047.85937999957</v>
      </c>
      <c r="U64" s="68">
        <v>389815.18141000089</v>
      </c>
      <c r="V64" s="36">
        <v>273567</v>
      </c>
      <c r="W64" s="36">
        <v>4817</v>
      </c>
      <c r="X64" s="36">
        <v>215113</v>
      </c>
      <c r="Y64" s="36">
        <v>158957</v>
      </c>
      <c r="Z64" s="36">
        <v>443636</v>
      </c>
      <c r="AA64" s="36">
        <v>4266</v>
      </c>
      <c r="AB64" s="36">
        <v>223438</v>
      </c>
      <c r="AC64" s="94">
        <v>170113</v>
      </c>
      <c r="AD64" s="36">
        <v>59855.7746900001</v>
      </c>
      <c r="AE64" s="36">
        <v>70912</v>
      </c>
      <c r="AF64" s="36">
        <v>68987.106080003097</v>
      </c>
      <c r="AG64" s="121">
        <v>68944.943900003098</v>
      </c>
      <c r="AH64" s="36">
        <v>24444</v>
      </c>
      <c r="AI64" s="35">
        <v>328</v>
      </c>
      <c r="AJ64" s="36">
        <v>15292</v>
      </c>
      <c r="AK64" s="36">
        <v>15292</v>
      </c>
      <c r="AL64" s="38">
        <f t="shared" si="1"/>
        <v>3631666.9416800044</v>
      </c>
      <c r="AM64" s="38">
        <f t="shared" si="1"/>
        <v>113220</v>
      </c>
      <c r="AN64" s="38">
        <f t="shared" si="1"/>
        <v>2357792.9654600024</v>
      </c>
      <c r="AO64" s="38">
        <f t="shared" si="1"/>
        <v>1867100.125310004</v>
      </c>
    </row>
    <row r="65" spans="1:41">
      <c r="A65" s="13" t="s">
        <v>21</v>
      </c>
      <c r="B65" s="71"/>
      <c r="C65" s="71"/>
      <c r="D65" s="71"/>
      <c r="E65" s="71"/>
      <c r="F65" s="71"/>
      <c r="G65" s="71"/>
      <c r="H65" s="71"/>
      <c r="I65" s="98"/>
      <c r="J65" s="67"/>
      <c r="K65" s="17"/>
      <c r="L65" s="17"/>
      <c r="M65" s="17"/>
      <c r="N65" s="102"/>
      <c r="O65" s="71"/>
      <c r="P65" s="71"/>
      <c r="Q65" s="71"/>
      <c r="R65" s="42"/>
      <c r="S65" s="42"/>
      <c r="T65" s="42"/>
      <c r="U65" s="111"/>
      <c r="V65" s="50"/>
      <c r="W65" s="50"/>
      <c r="X65" s="50"/>
      <c r="Y65" s="50"/>
      <c r="Z65" s="102"/>
      <c r="AA65" s="71"/>
      <c r="AB65" s="71"/>
      <c r="AC65" s="71"/>
      <c r="AD65" s="71"/>
      <c r="AE65" s="71"/>
      <c r="AF65" s="71"/>
      <c r="AG65" s="98"/>
      <c r="AH65" s="43"/>
      <c r="AI65" s="20"/>
      <c r="AJ65" s="20"/>
      <c r="AK65" s="20"/>
      <c r="AL65" s="20"/>
      <c r="AM65" s="20"/>
      <c r="AN65" s="20"/>
      <c r="AO65" s="20"/>
    </row>
    <row r="66" spans="1:41">
      <c r="A66" s="13" t="s">
        <v>64</v>
      </c>
      <c r="B66" s="40"/>
      <c r="C66" s="40"/>
      <c r="D66" s="40"/>
      <c r="E66" s="40"/>
      <c r="F66" s="40"/>
      <c r="G66" s="40"/>
      <c r="H66" s="40"/>
      <c r="I66" s="95"/>
      <c r="J66" s="67"/>
      <c r="K66" s="17"/>
      <c r="L66" s="17"/>
      <c r="M66" s="17"/>
      <c r="N66" s="101"/>
      <c r="O66" s="40"/>
      <c r="P66" s="40"/>
      <c r="Q66" s="40"/>
      <c r="R66" s="42"/>
      <c r="S66" s="42"/>
      <c r="T66" s="42"/>
      <c r="U66" s="111"/>
      <c r="V66" s="43"/>
      <c r="W66" s="43"/>
      <c r="X66" s="43"/>
      <c r="Y66" s="43"/>
      <c r="Z66" s="101"/>
      <c r="AA66" s="40"/>
      <c r="AB66" s="40"/>
      <c r="AC66" s="40"/>
      <c r="AD66" s="40"/>
      <c r="AE66" s="40"/>
      <c r="AF66" s="40"/>
      <c r="AG66" s="95"/>
      <c r="AH66" s="43"/>
      <c r="AI66" s="20"/>
      <c r="AJ66" s="20"/>
      <c r="AK66" s="20"/>
      <c r="AL66" s="20"/>
      <c r="AM66" s="20"/>
      <c r="AN66" s="20"/>
      <c r="AO66" s="20"/>
    </row>
    <row r="67" spans="1:41">
      <c r="A67" s="54" t="s">
        <v>65</v>
      </c>
      <c r="B67" s="46"/>
      <c r="C67" s="65"/>
      <c r="D67" s="65"/>
      <c r="E67" s="65"/>
      <c r="F67" s="24"/>
      <c r="G67" s="24"/>
      <c r="H67" s="24"/>
      <c r="I67" s="92"/>
      <c r="J67" s="25">
        <v>957.85137999999995</v>
      </c>
      <c r="K67" s="59"/>
      <c r="L67" s="72"/>
      <c r="M67" s="72"/>
      <c r="N67" s="103"/>
      <c r="O67" s="65"/>
      <c r="P67" s="65"/>
      <c r="Q67" s="65"/>
      <c r="R67" s="26">
        <v>32852.846919999996</v>
      </c>
      <c r="S67" s="46"/>
      <c r="T67" s="46"/>
      <c r="U67" s="113"/>
      <c r="V67" s="24">
        <v>4888</v>
      </c>
      <c r="W67" s="24">
        <v>8</v>
      </c>
      <c r="X67" s="24">
        <v>5554</v>
      </c>
      <c r="Y67" s="24">
        <v>3673</v>
      </c>
      <c r="Z67" s="103"/>
      <c r="AA67" s="65"/>
      <c r="AB67" s="65"/>
      <c r="AC67" s="65"/>
      <c r="AD67" s="30"/>
      <c r="AE67" s="31"/>
      <c r="AF67" s="31"/>
      <c r="AG67" s="99"/>
      <c r="AH67" s="32"/>
      <c r="AI67" s="32"/>
      <c r="AJ67" s="32"/>
      <c r="AK67" s="32"/>
      <c r="AL67" s="27">
        <f t="shared" si="1"/>
        <v>38698.698299999996</v>
      </c>
      <c r="AM67" s="27">
        <f t="shared" si="1"/>
        <v>8</v>
      </c>
      <c r="AN67" s="27">
        <f t="shared" si="1"/>
        <v>5554</v>
      </c>
      <c r="AO67" s="27">
        <f t="shared" si="1"/>
        <v>3673</v>
      </c>
    </row>
    <row r="68" spans="1:41">
      <c r="A68" s="21" t="s">
        <v>66</v>
      </c>
      <c r="B68" s="46"/>
      <c r="C68" s="65"/>
      <c r="D68" s="65"/>
      <c r="E68" s="65"/>
      <c r="F68" s="24"/>
      <c r="G68" s="24"/>
      <c r="H68" s="24"/>
      <c r="I68" s="92"/>
      <c r="J68" s="25">
        <v>594.95863999999995</v>
      </c>
      <c r="K68" s="59"/>
      <c r="L68" s="72"/>
      <c r="M68" s="72"/>
      <c r="N68" s="103"/>
      <c r="O68" s="65"/>
      <c r="P68" s="65"/>
      <c r="Q68" s="65"/>
      <c r="R68" s="26">
        <v>0</v>
      </c>
      <c r="S68" s="46"/>
      <c r="T68" s="46"/>
      <c r="U68" s="113"/>
      <c r="V68" s="24">
        <v>1444</v>
      </c>
      <c r="W68" s="24">
        <v>3</v>
      </c>
      <c r="X68" s="24">
        <v>1578</v>
      </c>
      <c r="Y68" s="24">
        <v>745</v>
      </c>
      <c r="Z68" s="103"/>
      <c r="AA68" s="65"/>
      <c r="AB68" s="65"/>
      <c r="AC68" s="65"/>
      <c r="AD68" s="30"/>
      <c r="AE68" s="31"/>
      <c r="AF68" s="31"/>
      <c r="AG68" s="99"/>
      <c r="AH68" s="23">
        <v>36</v>
      </c>
      <c r="AI68" s="23"/>
      <c r="AJ68" s="23"/>
      <c r="AK68" s="23"/>
      <c r="AL68" s="27">
        <f t="shared" si="1"/>
        <v>2074.9586399999998</v>
      </c>
      <c r="AM68" s="27">
        <f t="shared" si="1"/>
        <v>3</v>
      </c>
      <c r="AN68" s="27">
        <f t="shared" si="1"/>
        <v>1578</v>
      </c>
      <c r="AO68" s="27">
        <f t="shared" si="1"/>
        <v>745</v>
      </c>
    </row>
    <row r="69" spans="1:41">
      <c r="A69" s="21" t="s">
        <v>67</v>
      </c>
      <c r="B69" s="23">
        <v>149</v>
      </c>
      <c r="C69" s="65"/>
      <c r="D69" s="65"/>
      <c r="E69" s="65"/>
      <c r="F69" s="24"/>
      <c r="G69" s="24"/>
      <c r="H69" s="24"/>
      <c r="I69" s="92"/>
      <c r="J69" s="25">
        <v>0</v>
      </c>
      <c r="K69" s="59"/>
      <c r="L69" s="72"/>
      <c r="M69" s="72"/>
      <c r="N69" s="103"/>
      <c r="O69" s="65"/>
      <c r="P69" s="65"/>
      <c r="Q69" s="65"/>
      <c r="R69" s="26">
        <v>0</v>
      </c>
      <c r="S69" s="46"/>
      <c r="T69" s="46"/>
      <c r="U69" s="113"/>
      <c r="V69" s="24">
        <v>3615</v>
      </c>
      <c r="W69" s="24">
        <v>2</v>
      </c>
      <c r="X69" s="24">
        <v>4703</v>
      </c>
      <c r="Y69" s="24">
        <v>3017</v>
      </c>
      <c r="Z69" s="103"/>
      <c r="AA69" s="65"/>
      <c r="AB69" s="65"/>
      <c r="AC69" s="65"/>
      <c r="AD69" s="30"/>
      <c r="AE69" s="31"/>
      <c r="AF69" s="31"/>
      <c r="AG69" s="99"/>
      <c r="AH69" s="23"/>
      <c r="AI69" s="23"/>
      <c r="AJ69" s="23"/>
      <c r="AK69" s="23"/>
      <c r="AL69" s="27">
        <f>SUM(B69,F69,J69,N69,R69,V69,Z69,AD69,AH69,)</f>
        <v>3764</v>
      </c>
      <c r="AM69" s="27">
        <f t="shared" si="1"/>
        <v>2</v>
      </c>
      <c r="AN69" s="27">
        <f t="shared" si="1"/>
        <v>4703</v>
      </c>
      <c r="AO69" s="27">
        <f t="shared" si="1"/>
        <v>3017</v>
      </c>
    </row>
    <row r="70" spans="1:41">
      <c r="A70" s="21" t="s">
        <v>68</v>
      </c>
      <c r="B70" s="46"/>
      <c r="C70" s="65"/>
      <c r="D70" s="65"/>
      <c r="E70" s="65"/>
      <c r="F70" s="28"/>
      <c r="G70" s="29"/>
      <c r="H70" s="31"/>
      <c r="I70" s="99"/>
      <c r="J70" s="25">
        <v>56.83325</v>
      </c>
      <c r="K70" s="59"/>
      <c r="L70" s="72"/>
      <c r="M70" s="72"/>
      <c r="N70" s="103"/>
      <c r="O70" s="65"/>
      <c r="P70" s="65"/>
      <c r="Q70" s="65"/>
      <c r="R70" s="26">
        <v>9.7463700000000006</v>
      </c>
      <c r="S70" s="46"/>
      <c r="T70" s="46"/>
      <c r="U70" s="113"/>
      <c r="V70" s="24">
        <v>7113</v>
      </c>
      <c r="W70" s="23"/>
      <c r="X70" s="23"/>
      <c r="Y70" s="23"/>
      <c r="Z70" s="103"/>
      <c r="AA70" s="65"/>
      <c r="AB70" s="65"/>
      <c r="AC70" s="65"/>
      <c r="AD70" s="30"/>
      <c r="AE70" s="31"/>
      <c r="AF70" s="31"/>
      <c r="AG70" s="99"/>
      <c r="AH70" s="23">
        <v>79</v>
      </c>
      <c r="AI70" s="23"/>
      <c r="AJ70" s="23"/>
      <c r="AK70" s="23"/>
      <c r="AL70" s="27">
        <f>SUM(B70,F70,J70,N70,R70,V70,Z70,AD70,AH70,)</f>
        <v>7258.5796200000004</v>
      </c>
      <c r="AM70" s="27">
        <f t="shared" si="1"/>
        <v>0</v>
      </c>
      <c r="AN70" s="27">
        <f t="shared" si="1"/>
        <v>0</v>
      </c>
      <c r="AO70" s="27">
        <f t="shared" si="1"/>
        <v>0</v>
      </c>
    </row>
    <row r="71" spans="1:41">
      <c r="A71" s="73" t="s">
        <v>69</v>
      </c>
      <c r="B71" s="74"/>
      <c r="C71" s="65"/>
      <c r="D71" s="65"/>
      <c r="E71" s="65"/>
      <c r="F71" s="28"/>
      <c r="G71" s="29"/>
      <c r="H71" s="31"/>
      <c r="I71" s="99"/>
      <c r="J71" s="75"/>
      <c r="K71" s="44"/>
      <c r="L71" s="44"/>
      <c r="M71" s="44"/>
      <c r="N71" s="103"/>
      <c r="O71" s="65"/>
      <c r="P71" s="65"/>
      <c r="Q71" s="65"/>
      <c r="R71" s="26">
        <v>0</v>
      </c>
      <c r="S71" s="76"/>
      <c r="T71" s="76"/>
      <c r="U71" s="114"/>
      <c r="V71" s="24">
        <v>86</v>
      </c>
      <c r="W71" s="23"/>
      <c r="X71" s="23"/>
      <c r="Y71" s="23"/>
      <c r="Z71" s="103"/>
      <c r="AA71" s="65"/>
      <c r="AB71" s="65"/>
      <c r="AC71" s="65"/>
      <c r="AD71" s="24"/>
      <c r="AE71" s="31"/>
      <c r="AF71" s="31"/>
      <c r="AG71" s="99"/>
      <c r="AH71" s="77"/>
      <c r="AI71" s="32"/>
      <c r="AJ71" s="32"/>
      <c r="AK71" s="32"/>
      <c r="AL71" s="27">
        <f t="shared" si="1"/>
        <v>86</v>
      </c>
      <c r="AM71" s="27">
        <f t="shared" si="1"/>
        <v>0</v>
      </c>
      <c r="AN71" s="27">
        <f t="shared" si="1"/>
        <v>0</v>
      </c>
      <c r="AO71" s="27">
        <f t="shared" si="1"/>
        <v>0</v>
      </c>
    </row>
    <row r="72" spans="1:41">
      <c r="A72" s="73" t="s">
        <v>70</v>
      </c>
      <c r="B72" s="74"/>
      <c r="C72" s="65"/>
      <c r="D72" s="65"/>
      <c r="E72" s="65"/>
      <c r="F72" s="24"/>
      <c r="G72" s="24"/>
      <c r="H72" s="24"/>
      <c r="I72" s="92"/>
      <c r="J72" s="59"/>
      <c r="K72" s="59"/>
      <c r="L72" s="72"/>
      <c r="M72" s="72"/>
      <c r="N72" s="103"/>
      <c r="O72" s="65"/>
      <c r="P72" s="65"/>
      <c r="Q72" s="65"/>
      <c r="R72" s="26">
        <v>9.0696399999999997</v>
      </c>
      <c r="S72" s="76"/>
      <c r="T72" s="76"/>
      <c r="U72" s="114"/>
      <c r="V72" s="24">
        <v>907</v>
      </c>
      <c r="W72" s="23"/>
      <c r="X72" s="23"/>
      <c r="Y72" s="23"/>
      <c r="Z72" s="103"/>
      <c r="AA72" s="65"/>
      <c r="AB72" s="65"/>
      <c r="AC72" s="65"/>
      <c r="AD72" s="30"/>
      <c r="AE72" s="31"/>
      <c r="AF72" s="31"/>
      <c r="AG72" s="99"/>
      <c r="AH72" s="23"/>
      <c r="AI72" s="23"/>
      <c r="AJ72" s="23"/>
      <c r="AK72" s="23"/>
      <c r="AL72" s="27">
        <f t="shared" si="1"/>
        <v>916.06964000000005</v>
      </c>
      <c r="AM72" s="27">
        <f t="shared" si="1"/>
        <v>0</v>
      </c>
      <c r="AN72" s="27">
        <f t="shared" si="1"/>
        <v>0</v>
      </c>
      <c r="AO72" s="27">
        <f t="shared" si="1"/>
        <v>0</v>
      </c>
    </row>
    <row r="73" spans="1:41">
      <c r="A73" s="21" t="s">
        <v>71</v>
      </c>
      <c r="B73" s="46"/>
      <c r="C73" s="65"/>
      <c r="D73" s="65"/>
      <c r="E73" s="65"/>
      <c r="F73" s="28"/>
      <c r="G73" s="29"/>
      <c r="H73" s="31"/>
      <c r="I73" s="99"/>
      <c r="J73" s="59"/>
      <c r="K73" s="59"/>
      <c r="L73" s="72"/>
      <c r="M73" s="72"/>
      <c r="N73" s="103"/>
      <c r="O73" s="65"/>
      <c r="P73" s="65"/>
      <c r="Q73" s="65"/>
      <c r="R73" s="26">
        <v>0</v>
      </c>
      <c r="S73" s="46"/>
      <c r="T73" s="46"/>
      <c r="U73" s="113"/>
      <c r="V73" s="24">
        <v>1598</v>
      </c>
      <c r="W73" s="24">
        <v>6</v>
      </c>
      <c r="X73" s="24">
        <v>1715</v>
      </c>
      <c r="Y73" s="24">
        <v>1099</v>
      </c>
      <c r="Z73" s="103"/>
      <c r="AA73" s="65"/>
      <c r="AB73" s="65"/>
      <c r="AC73" s="65"/>
      <c r="AD73" s="30"/>
      <c r="AE73" s="31"/>
      <c r="AF73" s="31"/>
      <c r="AG73" s="99"/>
      <c r="AH73" s="23">
        <v>646</v>
      </c>
      <c r="AI73" s="23"/>
      <c r="AJ73" s="23"/>
      <c r="AK73" s="23"/>
      <c r="AL73" s="27">
        <f t="shared" ref="AL73:AO86" si="4">SUM(B73,F73,J73,N73,R73,V73,Z73,AD73,AH73,)</f>
        <v>2244</v>
      </c>
      <c r="AM73" s="27">
        <f t="shared" si="4"/>
        <v>6</v>
      </c>
      <c r="AN73" s="27">
        <f t="shared" si="4"/>
        <v>1715</v>
      </c>
      <c r="AO73" s="27">
        <f t="shared" si="4"/>
        <v>1099</v>
      </c>
    </row>
    <row r="74" spans="1:41" s="39" customFormat="1">
      <c r="A74" s="33" t="s">
        <v>18</v>
      </c>
      <c r="B74" s="35">
        <v>149</v>
      </c>
      <c r="C74" s="78"/>
      <c r="D74" s="78"/>
      <c r="E74" s="78"/>
      <c r="F74" s="66"/>
      <c r="G74" s="64"/>
      <c r="H74" s="64"/>
      <c r="I74" s="97"/>
      <c r="J74" s="89">
        <v>1609.64327</v>
      </c>
      <c r="K74" s="79"/>
      <c r="L74" s="79"/>
      <c r="M74" s="79"/>
      <c r="N74" s="104"/>
      <c r="O74" s="80"/>
      <c r="P74" s="80"/>
      <c r="Q74" s="80"/>
      <c r="R74" s="37">
        <v>32871.662929999999</v>
      </c>
      <c r="S74" s="63"/>
      <c r="T74" s="63"/>
      <c r="U74" s="112"/>
      <c r="V74" s="36">
        <v>19651</v>
      </c>
      <c r="W74" s="36">
        <v>19</v>
      </c>
      <c r="X74" s="36">
        <v>13550</v>
      </c>
      <c r="Y74" s="36">
        <v>8534</v>
      </c>
      <c r="Z74" s="116"/>
      <c r="AA74" s="81"/>
      <c r="AB74" s="81"/>
      <c r="AC74" s="81"/>
      <c r="AD74" s="36"/>
      <c r="AE74" s="82"/>
      <c r="AF74" s="82"/>
      <c r="AG74" s="124"/>
      <c r="AH74" s="35">
        <v>761</v>
      </c>
      <c r="AI74" s="35"/>
      <c r="AJ74" s="35"/>
      <c r="AK74" s="35"/>
      <c r="AL74" s="38">
        <f t="shared" si="4"/>
        <v>55042.306199999999</v>
      </c>
      <c r="AM74" s="38">
        <f t="shared" si="4"/>
        <v>19</v>
      </c>
      <c r="AN74" s="38">
        <f t="shared" si="4"/>
        <v>13550</v>
      </c>
      <c r="AO74" s="38">
        <f t="shared" si="4"/>
        <v>8534</v>
      </c>
    </row>
    <row r="75" spans="1:41">
      <c r="A75" s="13" t="s">
        <v>72</v>
      </c>
      <c r="B75" s="71"/>
      <c r="C75" s="71"/>
      <c r="D75" s="71"/>
      <c r="E75" s="71"/>
      <c r="F75" s="71"/>
      <c r="G75" s="71"/>
      <c r="H75" s="71"/>
      <c r="I75" s="98"/>
      <c r="J75" s="67"/>
      <c r="K75" s="17"/>
      <c r="L75" s="17"/>
      <c r="M75" s="17"/>
      <c r="N75" s="102"/>
      <c r="O75" s="71"/>
      <c r="P75" s="71"/>
      <c r="Q75" s="71"/>
      <c r="R75" s="42"/>
      <c r="S75" s="42"/>
      <c r="T75" s="42"/>
      <c r="U75" s="111"/>
      <c r="V75" s="50"/>
      <c r="W75" s="50"/>
      <c r="X75" s="50"/>
      <c r="Y75" s="50"/>
      <c r="Z75" s="102"/>
      <c r="AA75" s="71"/>
      <c r="AB75" s="71"/>
      <c r="AC75" s="71"/>
      <c r="AD75" s="71"/>
      <c r="AE75" s="71"/>
      <c r="AF75" s="71"/>
      <c r="AG75" s="98"/>
      <c r="AH75" s="43"/>
      <c r="AI75" s="20"/>
      <c r="AJ75" s="20"/>
      <c r="AK75" s="20"/>
      <c r="AL75" s="20"/>
      <c r="AM75" s="20"/>
      <c r="AN75" s="20"/>
      <c r="AO75" s="20"/>
    </row>
    <row r="76" spans="1:41">
      <c r="A76" s="21" t="s">
        <v>73</v>
      </c>
      <c r="B76" s="23">
        <v>149</v>
      </c>
      <c r="C76" s="83"/>
      <c r="D76" s="83"/>
      <c r="E76" s="83"/>
      <c r="F76" s="24"/>
      <c r="G76" s="24"/>
      <c r="H76" s="24"/>
      <c r="I76" s="92"/>
      <c r="J76" s="25">
        <v>1259.1763000000001</v>
      </c>
      <c r="K76" s="59"/>
      <c r="L76" s="72"/>
      <c r="M76" s="72"/>
      <c r="N76" s="103"/>
      <c r="O76" s="65"/>
      <c r="P76" s="65"/>
      <c r="Q76" s="65"/>
      <c r="R76" s="26">
        <v>32852.846919999996</v>
      </c>
      <c r="S76" s="46"/>
      <c r="T76" s="46"/>
      <c r="U76" s="113"/>
      <c r="V76" s="24">
        <v>19432</v>
      </c>
      <c r="W76" s="24">
        <v>19</v>
      </c>
      <c r="X76" s="24">
        <v>13550</v>
      </c>
      <c r="Y76" s="24">
        <v>8534</v>
      </c>
      <c r="Z76" s="103"/>
      <c r="AA76" s="65"/>
      <c r="AB76" s="65"/>
      <c r="AC76" s="65"/>
      <c r="AD76" s="30"/>
      <c r="AE76" s="31"/>
      <c r="AF76" s="31"/>
      <c r="AG76" s="99"/>
      <c r="AH76" s="23">
        <v>761</v>
      </c>
      <c r="AI76" s="23"/>
      <c r="AJ76" s="23"/>
      <c r="AK76" s="23"/>
      <c r="AL76" s="27">
        <f t="shared" si="4"/>
        <v>54454.023219999995</v>
      </c>
      <c r="AM76" s="27">
        <f t="shared" si="4"/>
        <v>19</v>
      </c>
      <c r="AN76" s="27">
        <f t="shared" si="4"/>
        <v>13550</v>
      </c>
      <c r="AO76" s="27">
        <f t="shared" si="4"/>
        <v>8534</v>
      </c>
    </row>
    <row r="77" spans="1:41">
      <c r="A77" s="21" t="s">
        <v>56</v>
      </c>
      <c r="B77" s="83"/>
      <c r="C77" s="83"/>
      <c r="D77" s="83"/>
      <c r="E77" s="83"/>
      <c r="F77" s="28"/>
      <c r="G77" s="29"/>
      <c r="H77" s="31"/>
      <c r="I77" s="99"/>
      <c r="J77" s="55"/>
      <c r="K77" s="84"/>
      <c r="L77" s="84"/>
      <c r="M77" s="84"/>
      <c r="N77" s="103"/>
      <c r="O77" s="65"/>
      <c r="P77" s="65"/>
      <c r="Q77" s="65"/>
      <c r="R77" s="26">
        <v>0</v>
      </c>
      <c r="S77" s="46"/>
      <c r="T77" s="46"/>
      <c r="U77" s="113"/>
      <c r="V77" s="48"/>
      <c r="W77" s="48"/>
      <c r="X77" s="48"/>
      <c r="Y77" s="48"/>
      <c r="Z77" s="103"/>
      <c r="AA77" s="65"/>
      <c r="AB77" s="65"/>
      <c r="AC77" s="65"/>
      <c r="AD77" s="30"/>
      <c r="AE77" s="31"/>
      <c r="AF77" s="31"/>
      <c r="AG77" s="99"/>
      <c r="AH77" s="29"/>
      <c r="AI77" s="29"/>
      <c r="AJ77" s="29"/>
      <c r="AK77" s="29"/>
      <c r="AL77" s="27">
        <f t="shared" si="4"/>
        <v>0</v>
      </c>
      <c r="AM77" s="27">
        <f t="shared" si="4"/>
        <v>0</v>
      </c>
      <c r="AN77" s="27">
        <f t="shared" si="4"/>
        <v>0</v>
      </c>
      <c r="AO77" s="27">
        <f t="shared" si="4"/>
        <v>0</v>
      </c>
    </row>
    <row r="78" spans="1:41">
      <c r="A78" s="21" t="s">
        <v>57</v>
      </c>
      <c r="B78" s="83"/>
      <c r="C78" s="83"/>
      <c r="D78" s="83"/>
      <c r="E78" s="83"/>
      <c r="F78" s="24"/>
      <c r="G78" s="29"/>
      <c r="H78" s="31"/>
      <c r="I78" s="99"/>
      <c r="J78" s="25">
        <v>350.46697</v>
      </c>
      <c r="K78" s="59"/>
      <c r="L78" s="72"/>
      <c r="M78" s="72"/>
      <c r="N78" s="103"/>
      <c r="O78" s="65"/>
      <c r="P78" s="65"/>
      <c r="Q78" s="65"/>
      <c r="R78" s="26">
        <v>18.816010000000002</v>
      </c>
      <c r="S78" s="46"/>
      <c r="T78" s="46"/>
      <c r="U78" s="113"/>
      <c r="V78" s="24">
        <v>219</v>
      </c>
      <c r="W78" s="48"/>
      <c r="X78" s="48"/>
      <c r="Y78" s="48"/>
      <c r="Z78" s="103"/>
      <c r="AA78" s="65"/>
      <c r="AB78" s="65"/>
      <c r="AC78" s="65"/>
      <c r="AD78" s="24"/>
      <c r="AE78" s="31"/>
      <c r="AF78" s="31"/>
      <c r="AG78" s="99"/>
      <c r="AH78" s="23"/>
      <c r="AI78" s="29"/>
      <c r="AJ78" s="29"/>
      <c r="AK78" s="29"/>
      <c r="AL78" s="27">
        <f t="shared" si="4"/>
        <v>588.28297999999995</v>
      </c>
      <c r="AM78" s="27">
        <f t="shared" si="4"/>
        <v>0</v>
      </c>
      <c r="AN78" s="27">
        <f t="shared" si="4"/>
        <v>0</v>
      </c>
      <c r="AO78" s="27">
        <f t="shared" si="4"/>
        <v>0</v>
      </c>
    </row>
    <row r="79" spans="1:41">
      <c r="A79" s="21" t="s">
        <v>58</v>
      </c>
      <c r="B79" s="83"/>
      <c r="C79" s="83"/>
      <c r="D79" s="83"/>
      <c r="E79" s="83"/>
      <c r="F79" s="28"/>
      <c r="G79" s="29"/>
      <c r="H79" s="31"/>
      <c r="I79" s="99"/>
      <c r="J79" s="55"/>
      <c r="K79" s="84"/>
      <c r="L79" s="84"/>
      <c r="M79" s="84"/>
      <c r="N79" s="103"/>
      <c r="O79" s="65"/>
      <c r="P79" s="65"/>
      <c r="Q79" s="65"/>
      <c r="R79" s="26">
        <v>0</v>
      </c>
      <c r="S79" s="46"/>
      <c r="T79" s="46"/>
      <c r="U79" s="113"/>
      <c r="V79" s="48"/>
      <c r="W79" s="48"/>
      <c r="X79" s="48"/>
      <c r="Y79" s="48"/>
      <c r="Z79" s="103"/>
      <c r="AA79" s="65"/>
      <c r="AB79" s="65"/>
      <c r="AC79" s="65"/>
      <c r="AD79" s="30"/>
      <c r="AE79" s="31"/>
      <c r="AF79" s="31"/>
      <c r="AG79" s="99"/>
      <c r="AH79" s="29"/>
      <c r="AI79" s="29"/>
      <c r="AJ79" s="29"/>
      <c r="AK79" s="29"/>
      <c r="AL79" s="27">
        <f t="shared" si="4"/>
        <v>0</v>
      </c>
      <c r="AM79" s="27">
        <f t="shared" si="4"/>
        <v>0</v>
      </c>
      <c r="AN79" s="27">
        <f t="shared" si="4"/>
        <v>0</v>
      </c>
      <c r="AO79" s="27">
        <f t="shared" si="4"/>
        <v>0</v>
      </c>
    </row>
    <row r="80" spans="1:41" s="39" customFormat="1">
      <c r="A80" s="33" t="s">
        <v>18</v>
      </c>
      <c r="B80" s="35">
        <v>149</v>
      </c>
      <c r="C80" s="78"/>
      <c r="D80" s="78"/>
      <c r="E80" s="78"/>
      <c r="F80" s="66"/>
      <c r="G80" s="64"/>
      <c r="H80" s="64"/>
      <c r="I80" s="97"/>
      <c r="J80" s="89">
        <v>1609.64327</v>
      </c>
      <c r="K80" s="79"/>
      <c r="L80" s="79"/>
      <c r="M80" s="79"/>
      <c r="N80" s="104"/>
      <c r="O80" s="80"/>
      <c r="P80" s="80"/>
      <c r="Q80" s="80"/>
      <c r="R80" s="37">
        <v>32871.662929999999</v>
      </c>
      <c r="S80" s="63"/>
      <c r="T80" s="63"/>
      <c r="U80" s="112"/>
      <c r="V80" s="36">
        <v>19651</v>
      </c>
      <c r="W80" s="36">
        <v>19</v>
      </c>
      <c r="X80" s="36">
        <v>13550</v>
      </c>
      <c r="Y80" s="36">
        <v>8534</v>
      </c>
      <c r="Z80" s="116"/>
      <c r="AA80" s="81"/>
      <c r="AB80" s="81"/>
      <c r="AC80" s="81"/>
      <c r="AD80" s="36"/>
      <c r="AE80" s="82"/>
      <c r="AF80" s="82"/>
      <c r="AG80" s="124"/>
      <c r="AH80" s="35">
        <v>761</v>
      </c>
      <c r="AI80" s="56"/>
      <c r="AJ80" s="56"/>
      <c r="AK80" s="56"/>
      <c r="AL80" s="38">
        <f t="shared" si="4"/>
        <v>55042.306199999999</v>
      </c>
      <c r="AM80" s="38">
        <f t="shared" si="4"/>
        <v>19</v>
      </c>
      <c r="AN80" s="38">
        <f t="shared" si="4"/>
        <v>13550</v>
      </c>
      <c r="AO80" s="38">
        <f t="shared" si="4"/>
        <v>8534</v>
      </c>
    </row>
    <row r="81" spans="1:41">
      <c r="A81" s="13" t="s">
        <v>74</v>
      </c>
      <c r="B81" s="71"/>
      <c r="C81" s="71"/>
      <c r="D81" s="71"/>
      <c r="E81" s="71"/>
      <c r="F81" s="71"/>
      <c r="G81" s="71"/>
      <c r="H81" s="71"/>
      <c r="I81" s="98"/>
      <c r="J81" s="67"/>
      <c r="K81" s="17"/>
      <c r="L81" s="17"/>
      <c r="M81" s="17"/>
      <c r="N81" s="102"/>
      <c r="O81" s="71"/>
      <c r="P81" s="71"/>
      <c r="Q81" s="71"/>
      <c r="R81" s="42"/>
      <c r="S81" s="42"/>
      <c r="T81" s="42"/>
      <c r="U81" s="111"/>
      <c r="V81" s="50"/>
      <c r="W81" s="50"/>
      <c r="X81" s="50"/>
      <c r="Y81" s="50"/>
      <c r="Z81" s="102"/>
      <c r="AA81" s="71"/>
      <c r="AB81" s="71"/>
      <c r="AC81" s="71"/>
      <c r="AD81" s="71"/>
      <c r="AE81" s="71"/>
      <c r="AF81" s="71"/>
      <c r="AG81" s="98"/>
      <c r="AH81" s="43"/>
      <c r="AI81" s="20"/>
      <c r="AJ81" s="20"/>
      <c r="AK81" s="20"/>
      <c r="AL81" s="20"/>
      <c r="AM81" s="20"/>
      <c r="AN81" s="20"/>
      <c r="AO81" s="20"/>
    </row>
    <row r="82" spans="1:41">
      <c r="A82" s="70" t="s">
        <v>75</v>
      </c>
      <c r="B82" s="23">
        <v>149</v>
      </c>
      <c r="C82" s="83"/>
      <c r="D82" s="83"/>
      <c r="E82" s="83"/>
      <c r="F82" s="24"/>
      <c r="G82" s="24"/>
      <c r="H82" s="24"/>
      <c r="I82" s="92"/>
      <c r="J82" s="59"/>
      <c r="K82" s="59"/>
      <c r="L82" s="72"/>
      <c r="M82" s="72"/>
      <c r="N82" s="103"/>
      <c r="O82" s="65"/>
      <c r="P82" s="65"/>
      <c r="Q82" s="65"/>
      <c r="R82" s="85">
        <v>1E-4</v>
      </c>
      <c r="S82" s="46"/>
      <c r="T82" s="46"/>
      <c r="U82" s="113"/>
      <c r="V82" s="24">
        <v>10905</v>
      </c>
      <c r="W82" s="24">
        <v>19</v>
      </c>
      <c r="X82" s="24">
        <v>13550</v>
      </c>
      <c r="Y82" s="24">
        <v>8534</v>
      </c>
      <c r="Z82" s="103"/>
      <c r="AA82" s="65"/>
      <c r="AB82" s="65"/>
      <c r="AC82" s="65"/>
      <c r="AD82" s="24"/>
      <c r="AE82" s="31"/>
      <c r="AF82" s="31"/>
      <c r="AG82" s="99"/>
      <c r="AH82" s="23"/>
      <c r="AI82" s="23"/>
      <c r="AJ82" s="23"/>
      <c r="AK82" s="23"/>
      <c r="AL82" s="27">
        <f t="shared" si="4"/>
        <v>11054.000099999999</v>
      </c>
      <c r="AM82" s="27">
        <f t="shared" si="4"/>
        <v>19</v>
      </c>
      <c r="AN82" s="27">
        <f t="shared" si="4"/>
        <v>13550</v>
      </c>
      <c r="AO82" s="27">
        <f t="shared" si="4"/>
        <v>8534</v>
      </c>
    </row>
    <row r="83" spans="1:41">
      <c r="A83" s="70" t="s">
        <v>76</v>
      </c>
      <c r="B83" s="83"/>
      <c r="C83" s="83"/>
      <c r="D83" s="83"/>
      <c r="E83" s="83"/>
      <c r="F83" s="126"/>
      <c r="G83" s="31"/>
      <c r="H83" s="31"/>
      <c r="I83" s="99"/>
      <c r="J83" s="25">
        <v>544.12004000000002</v>
      </c>
      <c r="K83" s="59"/>
      <c r="L83" s="72"/>
      <c r="M83" s="72"/>
      <c r="N83" s="103"/>
      <c r="O83" s="65"/>
      <c r="P83" s="65"/>
      <c r="Q83" s="65"/>
      <c r="R83" s="85">
        <v>32852.846819999999</v>
      </c>
      <c r="S83" s="86"/>
      <c r="T83" s="86"/>
      <c r="U83" s="115"/>
      <c r="V83" s="24">
        <v>8746</v>
      </c>
      <c r="W83" s="23"/>
      <c r="X83" s="23"/>
      <c r="Y83" s="23"/>
      <c r="Z83" s="103"/>
      <c r="AA83" s="65"/>
      <c r="AB83" s="65"/>
      <c r="AC83" s="65"/>
      <c r="AD83" s="30"/>
      <c r="AE83" s="31"/>
      <c r="AF83" s="31"/>
      <c r="AG83" s="99"/>
      <c r="AH83" s="23">
        <v>761</v>
      </c>
      <c r="AI83" s="23"/>
      <c r="AJ83" s="23"/>
      <c r="AK83" s="23"/>
      <c r="AL83" s="27">
        <f t="shared" si="4"/>
        <v>42903.96686</v>
      </c>
      <c r="AM83" s="27">
        <f t="shared" si="4"/>
        <v>0</v>
      </c>
      <c r="AN83" s="27">
        <f t="shared" si="4"/>
        <v>0</v>
      </c>
      <c r="AO83" s="27">
        <f t="shared" si="4"/>
        <v>0</v>
      </c>
    </row>
    <row r="84" spans="1:41">
      <c r="A84" s="70" t="s">
        <v>77</v>
      </c>
      <c r="B84" s="83"/>
      <c r="C84" s="83"/>
      <c r="D84" s="83"/>
      <c r="E84" s="83"/>
      <c r="F84" s="126"/>
      <c r="G84" s="31"/>
      <c r="H84" s="31"/>
      <c r="I84" s="99"/>
      <c r="J84" s="25">
        <v>1065.52323</v>
      </c>
      <c r="K84" s="59"/>
      <c r="L84" s="72"/>
      <c r="M84" s="72"/>
      <c r="N84" s="103"/>
      <c r="O84" s="65"/>
      <c r="P84" s="65"/>
      <c r="Q84" s="65"/>
      <c r="R84" s="85">
        <v>0</v>
      </c>
      <c r="S84" s="86"/>
      <c r="T84" s="86"/>
      <c r="U84" s="115"/>
      <c r="V84" s="32"/>
      <c r="W84" s="32"/>
      <c r="X84" s="32"/>
      <c r="Y84" s="32"/>
      <c r="Z84" s="103"/>
      <c r="AA84" s="65"/>
      <c r="AB84" s="65"/>
      <c r="AC84" s="65"/>
      <c r="AD84" s="30"/>
      <c r="AE84" s="31"/>
      <c r="AF84" s="31"/>
      <c r="AG84" s="99"/>
      <c r="AH84" s="23"/>
      <c r="AI84" s="23"/>
      <c r="AJ84" s="23"/>
      <c r="AK84" s="23"/>
      <c r="AL84" s="27">
        <f t="shared" si="4"/>
        <v>1065.52323</v>
      </c>
      <c r="AM84" s="27">
        <f t="shared" si="4"/>
        <v>0</v>
      </c>
      <c r="AN84" s="27">
        <f t="shared" si="4"/>
        <v>0</v>
      </c>
      <c r="AO84" s="27">
        <f t="shared" si="4"/>
        <v>0</v>
      </c>
    </row>
    <row r="85" spans="1:41">
      <c r="A85" s="70" t="s">
        <v>78</v>
      </c>
      <c r="B85" s="83"/>
      <c r="C85" s="83"/>
      <c r="D85" s="83"/>
      <c r="E85" s="83"/>
      <c r="F85" s="126"/>
      <c r="G85" s="31"/>
      <c r="H85" s="31"/>
      <c r="I85" s="99"/>
      <c r="J85" s="55"/>
      <c r="K85" s="84"/>
      <c r="L85" s="84"/>
      <c r="M85" s="84"/>
      <c r="N85" s="103"/>
      <c r="O85" s="65"/>
      <c r="P85" s="65"/>
      <c r="Q85" s="65"/>
      <c r="R85" s="85">
        <v>18.816010000000002</v>
      </c>
      <c r="S85" s="86"/>
      <c r="T85" s="86"/>
      <c r="U85" s="115"/>
      <c r="V85" s="32"/>
      <c r="W85" s="32"/>
      <c r="X85" s="32"/>
      <c r="Y85" s="32"/>
      <c r="Z85" s="103"/>
      <c r="AA85" s="65"/>
      <c r="AB85" s="65"/>
      <c r="AC85" s="65"/>
      <c r="AD85" s="30"/>
      <c r="AE85" s="31"/>
      <c r="AF85" s="31"/>
      <c r="AG85" s="99"/>
      <c r="AH85" s="29"/>
      <c r="AI85" s="29"/>
      <c r="AJ85" s="29"/>
      <c r="AK85" s="29"/>
      <c r="AL85" s="27">
        <f t="shared" si="4"/>
        <v>18.816010000000002</v>
      </c>
      <c r="AM85" s="27">
        <f t="shared" si="4"/>
        <v>0</v>
      </c>
      <c r="AN85" s="27">
        <f t="shared" si="4"/>
        <v>0</v>
      </c>
      <c r="AO85" s="27">
        <f t="shared" si="4"/>
        <v>0</v>
      </c>
    </row>
    <row r="86" spans="1:41" s="39" customFormat="1">
      <c r="A86" s="33" t="s">
        <v>18</v>
      </c>
      <c r="B86" s="35">
        <v>149</v>
      </c>
      <c r="C86" s="78"/>
      <c r="D86" s="78"/>
      <c r="E86" s="78"/>
      <c r="F86" s="125"/>
      <c r="G86" s="64"/>
      <c r="H86" s="64"/>
      <c r="I86" s="97"/>
      <c r="J86" s="89">
        <v>1610</v>
      </c>
      <c r="K86" s="79"/>
      <c r="L86" s="79"/>
      <c r="M86" s="79"/>
      <c r="N86" s="104"/>
      <c r="O86" s="80"/>
      <c r="P86" s="80"/>
      <c r="Q86" s="80"/>
      <c r="R86" s="37">
        <v>32871.662929999999</v>
      </c>
      <c r="S86" s="63"/>
      <c r="T86" s="63"/>
      <c r="U86" s="112"/>
      <c r="V86" s="36">
        <v>19651</v>
      </c>
      <c r="W86" s="36">
        <v>19</v>
      </c>
      <c r="X86" s="36">
        <v>13550</v>
      </c>
      <c r="Y86" s="36">
        <v>8534</v>
      </c>
      <c r="Z86" s="116"/>
      <c r="AA86" s="81"/>
      <c r="AB86" s="81"/>
      <c r="AC86" s="81"/>
      <c r="AD86" s="36"/>
      <c r="AE86" s="82"/>
      <c r="AF86" s="82"/>
      <c r="AG86" s="124"/>
      <c r="AH86" s="35">
        <v>761</v>
      </c>
      <c r="AI86" s="56"/>
      <c r="AJ86" s="56"/>
      <c r="AK86" s="56"/>
      <c r="AL86" s="38">
        <f t="shared" si="4"/>
        <v>55042.662929999999</v>
      </c>
      <c r="AM86" s="38">
        <f t="shared" si="4"/>
        <v>19</v>
      </c>
      <c r="AN86" s="38">
        <f t="shared" si="4"/>
        <v>13550</v>
      </c>
      <c r="AO86" s="38">
        <f t="shared" si="4"/>
        <v>8534</v>
      </c>
    </row>
    <row r="89" spans="1:41" ht="43.75">
      <c r="A89" s="87" t="s">
        <v>79</v>
      </c>
    </row>
    <row r="90" spans="1:41" ht="29.15">
      <c r="A90" s="87" t="s">
        <v>80</v>
      </c>
    </row>
  </sheetData>
  <mergeCells count="10">
    <mergeCell ref="Z9:AC9"/>
    <mergeCell ref="AD9:AG9"/>
    <mergeCell ref="AH9:AK9"/>
    <mergeCell ref="AL9:AO9"/>
    <mergeCell ref="B9:E9"/>
    <mergeCell ref="F9:I9"/>
    <mergeCell ref="J9:M9"/>
    <mergeCell ref="N9:Q9"/>
    <mergeCell ref="R9:U9"/>
    <mergeCell ref="V9:Y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5D2E9-9A1D-4198-8D12-EA0C9F1DAB51}">
  <dimension ref="A2:F91"/>
  <sheetViews>
    <sheetView zoomScale="70" zoomScaleNormal="70" workbookViewId="0">
      <selection activeCell="I17" sqref="I17"/>
    </sheetView>
  </sheetViews>
  <sheetFormatPr defaultRowHeight="14.6"/>
  <cols>
    <col min="1" max="1" width="52" customWidth="1"/>
    <col min="2" max="2" width="22.69140625" customWidth="1"/>
    <col min="3" max="3" width="20.53515625" customWidth="1"/>
    <col min="4" max="4" width="23.84375" customWidth="1"/>
    <col min="5" max="5" width="23.765625" customWidth="1"/>
    <col min="6" max="6" width="13.765625" customWidth="1"/>
  </cols>
  <sheetData>
    <row r="2" spans="1:5" ht="20.6">
      <c r="A2" s="130" t="s">
        <v>84</v>
      </c>
      <c r="B2" s="131"/>
      <c r="C2" s="131"/>
      <c r="D2" s="131"/>
      <c r="E2" s="131"/>
    </row>
    <row r="3" spans="1:5" ht="15.9">
      <c r="A3" s="132" t="s">
        <v>85</v>
      </c>
      <c r="B3" s="131"/>
      <c r="C3" s="131"/>
      <c r="D3" s="131"/>
      <c r="E3" s="131"/>
    </row>
    <row r="4" spans="1:5" ht="15.9">
      <c r="A4" s="133" t="s">
        <v>86</v>
      </c>
      <c r="B4" s="131"/>
      <c r="C4" s="131"/>
      <c r="D4" s="131"/>
      <c r="E4" s="131"/>
    </row>
    <row r="5" spans="1:5" ht="15.9">
      <c r="A5" s="134"/>
      <c r="B5" s="131"/>
      <c r="C5" s="131"/>
      <c r="D5" s="131"/>
      <c r="E5" s="131"/>
    </row>
    <row r="6" spans="1:5" ht="15.9">
      <c r="A6" s="135" t="s">
        <v>87</v>
      </c>
      <c r="B6" s="131"/>
      <c r="C6" s="131"/>
      <c r="D6" s="131"/>
      <c r="E6" s="131"/>
    </row>
    <row r="7" spans="1:5" ht="15.9">
      <c r="A7" s="134"/>
      <c r="B7" s="131"/>
      <c r="C7" s="131"/>
      <c r="D7" s="131"/>
      <c r="E7" s="131"/>
    </row>
    <row r="8" spans="1:5" ht="15.9">
      <c r="A8" s="136"/>
      <c r="B8" s="131"/>
      <c r="C8" s="131"/>
      <c r="D8" s="131"/>
      <c r="E8" s="131"/>
    </row>
    <row r="9" spans="1:5" ht="67.95" customHeight="1">
      <c r="A9" s="137"/>
      <c r="B9" s="194" t="s">
        <v>88</v>
      </c>
      <c r="C9" s="195"/>
      <c r="D9" s="195"/>
      <c r="E9" s="195"/>
    </row>
    <row r="10" spans="1:5" ht="74.599999999999994" customHeight="1">
      <c r="A10" s="138"/>
      <c r="B10" s="161" t="s">
        <v>89</v>
      </c>
      <c r="C10" s="139" t="s">
        <v>90</v>
      </c>
      <c r="D10" s="162" t="s">
        <v>91</v>
      </c>
      <c r="E10" s="139" t="s">
        <v>92</v>
      </c>
    </row>
    <row r="11" spans="1:5" ht="15.9">
      <c r="A11" s="140" t="s">
        <v>93</v>
      </c>
      <c r="B11" s="141"/>
      <c r="C11" s="141"/>
      <c r="D11" s="141"/>
      <c r="E11" s="141"/>
    </row>
    <row r="12" spans="1:5" ht="15.9">
      <c r="A12" s="142" t="s">
        <v>94</v>
      </c>
      <c r="B12" s="143">
        <v>3377388.1608600044</v>
      </c>
      <c r="C12" s="143">
        <v>101701</v>
      </c>
      <c r="D12" s="143">
        <v>1820026.7074000025</v>
      </c>
      <c r="E12" s="143">
        <v>1427734.1999900059</v>
      </c>
    </row>
    <row r="13" spans="1:5" ht="15.9">
      <c r="A13" s="142" t="s">
        <v>95</v>
      </c>
      <c r="B13" s="143">
        <v>309321.50598000031</v>
      </c>
      <c r="C13" s="143">
        <v>2885</v>
      </c>
      <c r="D13" s="143">
        <v>98944.942420000152</v>
      </c>
      <c r="E13" s="143">
        <v>88261.125610000134</v>
      </c>
    </row>
    <row r="14" spans="1:5" ht="15.9">
      <c r="A14" s="144" t="s">
        <v>96</v>
      </c>
      <c r="B14" s="145">
        <v>3686709.6668400047</v>
      </c>
      <c r="C14" s="145">
        <v>104586</v>
      </c>
      <c r="D14" s="145">
        <v>1918971.6498200027</v>
      </c>
      <c r="E14" s="145">
        <v>1515995.3256000062</v>
      </c>
    </row>
    <row r="15" spans="1:5" ht="15.9">
      <c r="A15" s="140" t="s">
        <v>97</v>
      </c>
      <c r="B15" s="146"/>
      <c r="C15" s="146"/>
      <c r="D15" s="146"/>
      <c r="E15" s="146"/>
    </row>
    <row r="16" spans="1:5" ht="15.9">
      <c r="A16" s="142" t="s">
        <v>98</v>
      </c>
      <c r="B16" s="147">
        <v>3631667.3606400047</v>
      </c>
      <c r="C16" s="143">
        <v>104567</v>
      </c>
      <c r="D16" s="147">
        <v>1905421.6498200034</v>
      </c>
      <c r="E16" s="143">
        <v>1507461.3256000064</v>
      </c>
    </row>
    <row r="17" spans="1:6" ht="15.9">
      <c r="A17" s="142" t="s">
        <v>99</v>
      </c>
      <c r="B17" s="147">
        <v>55042.306199999999</v>
      </c>
      <c r="C17" s="143">
        <v>19</v>
      </c>
      <c r="D17" s="147">
        <v>13550</v>
      </c>
      <c r="E17" s="143">
        <v>8534</v>
      </c>
    </row>
    <row r="18" spans="1:6" ht="15.9">
      <c r="A18" s="142" t="s">
        <v>100</v>
      </c>
      <c r="B18" s="143">
        <v>0</v>
      </c>
      <c r="C18" s="143">
        <v>0</v>
      </c>
      <c r="D18" s="143">
        <v>0</v>
      </c>
      <c r="E18" s="143">
        <v>0</v>
      </c>
    </row>
    <row r="19" spans="1:6" ht="15.9">
      <c r="A19" s="144" t="s">
        <v>96</v>
      </c>
      <c r="B19" s="145">
        <v>3686709.6668400047</v>
      </c>
      <c r="C19" s="145">
        <v>104586</v>
      </c>
      <c r="D19" s="145">
        <v>1918971.6498200034</v>
      </c>
      <c r="E19" s="145">
        <v>1515995.3256000064</v>
      </c>
    </row>
    <row r="20" spans="1:6" ht="15.9">
      <c r="A20" s="140" t="s">
        <v>98</v>
      </c>
      <c r="B20" s="146"/>
      <c r="C20" s="146"/>
      <c r="D20" s="146"/>
      <c r="E20" s="146"/>
    </row>
    <row r="21" spans="1:6" ht="15.9">
      <c r="A21" s="140" t="s">
        <v>101</v>
      </c>
      <c r="B21" s="146"/>
      <c r="C21" s="146"/>
      <c r="D21" s="146"/>
      <c r="E21" s="146"/>
    </row>
    <row r="22" spans="1:6" ht="15.9">
      <c r="A22" s="144" t="s">
        <v>102</v>
      </c>
      <c r="B22" s="145">
        <v>1019396</v>
      </c>
      <c r="C22" s="145">
        <v>2860</v>
      </c>
      <c r="D22" s="145">
        <v>369846.72177</v>
      </c>
      <c r="E22" s="145">
        <v>284294.20279999997</v>
      </c>
      <c r="F22" s="148"/>
    </row>
    <row r="23" spans="1:6" ht="15.9">
      <c r="A23" s="137" t="s">
        <v>103</v>
      </c>
      <c r="B23" s="143">
        <v>37459.988810000003</v>
      </c>
      <c r="C23" s="143">
        <v>249</v>
      </c>
      <c r="D23" s="143">
        <v>29817.828249999999</v>
      </c>
      <c r="E23" s="143">
        <v>19955.959159999999</v>
      </c>
    </row>
    <row r="24" spans="1:6" ht="15.9">
      <c r="A24" s="137" t="s">
        <v>104</v>
      </c>
      <c r="B24" s="143">
        <v>48999.32978</v>
      </c>
      <c r="C24" s="143">
        <v>528</v>
      </c>
      <c r="D24" s="143">
        <v>31468.582910000001</v>
      </c>
      <c r="E24" s="143">
        <v>24671.307509999999</v>
      </c>
      <c r="F24" s="148"/>
    </row>
    <row r="25" spans="1:6" ht="15.9">
      <c r="A25" s="142" t="s">
        <v>105</v>
      </c>
      <c r="B25" s="143">
        <v>142284.10427000001</v>
      </c>
      <c r="C25" s="143">
        <v>460</v>
      </c>
      <c r="D25" s="143">
        <v>86845.640199999994</v>
      </c>
      <c r="E25" s="143">
        <v>70456.138550000003</v>
      </c>
    </row>
    <row r="26" spans="1:6" ht="15.9">
      <c r="A26" s="142" t="s">
        <v>106</v>
      </c>
      <c r="B26" s="143">
        <v>43883.143039999995</v>
      </c>
      <c r="C26" s="143">
        <v>496</v>
      </c>
      <c r="D26" s="143">
        <v>32528.944309999999</v>
      </c>
      <c r="E26" s="143">
        <v>25572.287519999998</v>
      </c>
    </row>
    <row r="27" spans="1:6" ht="15.9">
      <c r="A27" s="142" t="s">
        <v>107</v>
      </c>
      <c r="B27" s="143">
        <v>80563.702290000001</v>
      </c>
      <c r="C27" s="143">
        <v>46</v>
      </c>
      <c r="D27" s="143">
        <v>10452.7652</v>
      </c>
      <c r="E27" s="143">
        <v>7711.3125300000002</v>
      </c>
    </row>
    <row r="28" spans="1:6" ht="15.9">
      <c r="A28" s="142" t="s">
        <v>108</v>
      </c>
      <c r="B28" s="143">
        <v>200563.55933999995</v>
      </c>
      <c r="C28" s="143">
        <v>854</v>
      </c>
      <c r="D28" s="143">
        <v>132967.43612</v>
      </c>
      <c r="E28" s="143">
        <v>102626.64453000002</v>
      </c>
    </row>
    <row r="29" spans="1:6" ht="15.9">
      <c r="A29" s="142" t="s">
        <v>109</v>
      </c>
      <c r="B29" s="143">
        <v>7026.8712099999993</v>
      </c>
      <c r="C29" s="143">
        <v>64</v>
      </c>
      <c r="D29" s="143">
        <v>4939.58727</v>
      </c>
      <c r="E29" s="143">
        <v>3524.7273999999998</v>
      </c>
    </row>
    <row r="30" spans="1:6" ht="15.9">
      <c r="A30" s="142" t="s">
        <v>110</v>
      </c>
      <c r="B30" s="143">
        <v>65500.555699999997</v>
      </c>
      <c r="C30" s="143">
        <v>163</v>
      </c>
      <c r="D30" s="143">
        <v>40826.937510000003</v>
      </c>
      <c r="E30" s="143">
        <v>29776.8256</v>
      </c>
    </row>
    <row r="31" spans="1:6" ht="15.9">
      <c r="A31" s="144" t="s">
        <v>111</v>
      </c>
      <c r="B31" s="145">
        <v>87336.444589999999</v>
      </c>
      <c r="C31" s="145">
        <v>131</v>
      </c>
      <c r="D31" s="145">
        <v>2531.6942600000002</v>
      </c>
      <c r="E31" s="145">
        <v>2114.2120599999998</v>
      </c>
    </row>
    <row r="32" spans="1:6" ht="15.9">
      <c r="A32" s="144" t="s">
        <v>112</v>
      </c>
      <c r="B32" s="145">
        <v>1211057.03678</v>
      </c>
      <c r="C32" s="145">
        <v>8050</v>
      </c>
      <c r="D32" s="145">
        <v>658138.32471999992</v>
      </c>
      <c r="E32" s="145">
        <v>529235.21077000001</v>
      </c>
    </row>
    <row r="33" spans="1:5" ht="15.9">
      <c r="A33" s="137" t="s">
        <v>113</v>
      </c>
      <c r="B33" s="143">
        <v>855401.27682999999</v>
      </c>
      <c r="C33" s="143">
        <v>4072</v>
      </c>
      <c r="D33" s="143">
        <v>432953.54732999997</v>
      </c>
      <c r="E33" s="143">
        <v>351274.14350000001</v>
      </c>
    </row>
    <row r="34" spans="1:5" ht="15.9">
      <c r="A34" s="149" t="s">
        <v>114</v>
      </c>
      <c r="B34" s="143">
        <v>13889.337239999999</v>
      </c>
      <c r="C34" s="143">
        <v>96</v>
      </c>
      <c r="D34" s="143">
        <v>15307.191309999998</v>
      </c>
      <c r="E34" s="143">
        <v>11898.938779999997</v>
      </c>
    </row>
    <row r="35" spans="1:5" ht="15.9">
      <c r="A35" s="142" t="s">
        <v>115</v>
      </c>
      <c r="B35" s="143">
        <v>235475.85394000003</v>
      </c>
      <c r="C35" s="143">
        <v>3155</v>
      </c>
      <c r="D35" s="143">
        <v>159168.41229000001</v>
      </c>
      <c r="E35" s="143">
        <v>125644.66285000001</v>
      </c>
    </row>
    <row r="36" spans="1:5" ht="15.9">
      <c r="A36" s="142" t="s">
        <v>116</v>
      </c>
      <c r="B36" s="143">
        <v>23591</v>
      </c>
      <c r="C36" s="143">
        <v>395</v>
      </c>
      <c r="D36" s="143">
        <v>13933</v>
      </c>
      <c r="E36" s="143">
        <v>11745</v>
      </c>
    </row>
    <row r="37" spans="1:5" ht="15.9">
      <c r="A37" s="142" t="s">
        <v>117</v>
      </c>
      <c r="B37" s="143">
        <v>35773.846340000011</v>
      </c>
      <c r="C37" s="143">
        <v>111</v>
      </c>
      <c r="D37" s="143">
        <v>16599.096689999995</v>
      </c>
      <c r="E37" s="143">
        <v>13035.108689999985</v>
      </c>
    </row>
    <row r="38" spans="1:5" ht="15.9">
      <c r="A38" s="142" t="s">
        <v>118</v>
      </c>
      <c r="B38" s="143">
        <v>16545</v>
      </c>
      <c r="C38" s="143">
        <v>0</v>
      </c>
      <c r="D38" s="143">
        <v>0</v>
      </c>
      <c r="E38" s="143">
        <v>0</v>
      </c>
    </row>
    <row r="39" spans="1:5" ht="15.9">
      <c r="A39" s="142" t="s">
        <v>119</v>
      </c>
      <c r="B39" s="143">
        <v>30380.722430000002</v>
      </c>
      <c r="C39" s="143">
        <v>221</v>
      </c>
      <c r="D39" s="143">
        <v>20177.077099999999</v>
      </c>
      <c r="E39" s="143">
        <v>15637.356950000001</v>
      </c>
    </row>
    <row r="40" spans="1:5" ht="15.9">
      <c r="A40" s="150" t="s">
        <v>120</v>
      </c>
      <c r="B40" s="145">
        <v>1616354.15374</v>
      </c>
      <c r="C40" s="145">
        <v>22414</v>
      </c>
      <c r="D40" s="145">
        <v>794578.04606999911</v>
      </c>
      <c r="E40" s="145">
        <v>612540.60291999998</v>
      </c>
    </row>
    <row r="41" spans="1:5" ht="15.9">
      <c r="A41" s="142" t="s">
        <v>121</v>
      </c>
      <c r="B41" s="143">
        <v>1177662.8098200001</v>
      </c>
      <c r="C41" s="143">
        <v>13970</v>
      </c>
      <c r="D41" s="143">
        <v>551017.07877999882</v>
      </c>
      <c r="E41" s="143">
        <v>431095.3284899994</v>
      </c>
    </row>
    <row r="42" spans="1:5" ht="15.9">
      <c r="A42" s="142" t="s">
        <v>122</v>
      </c>
      <c r="B42" s="143">
        <v>419719.34391999996</v>
      </c>
      <c r="C42" s="143">
        <v>7833</v>
      </c>
      <c r="D42" s="143">
        <v>222204.21947000033</v>
      </c>
      <c r="E42" s="143">
        <v>164399.0516400006</v>
      </c>
    </row>
    <row r="43" spans="1:5" ht="15.9">
      <c r="A43" s="137" t="s">
        <v>123</v>
      </c>
      <c r="B43" s="143">
        <v>27364</v>
      </c>
      <c r="C43" s="143">
        <v>611</v>
      </c>
      <c r="D43" s="143">
        <v>21356.747820000001</v>
      </c>
      <c r="E43" s="143">
        <v>17045.22279</v>
      </c>
    </row>
    <row r="44" spans="1:5" ht="15.9">
      <c r="A44" s="144" t="s">
        <v>124</v>
      </c>
      <c r="B44" s="145">
        <v>2399.7516099999998</v>
      </c>
      <c r="C44" s="145">
        <v>1</v>
      </c>
      <c r="D44" s="145">
        <v>138</v>
      </c>
      <c r="E44" s="145">
        <v>90</v>
      </c>
    </row>
    <row r="45" spans="1:5" ht="15.9">
      <c r="A45" s="142" t="s">
        <v>125</v>
      </c>
      <c r="B45" s="143">
        <v>1307.27243</v>
      </c>
      <c r="C45" s="143">
        <v>1</v>
      </c>
      <c r="D45" s="143">
        <v>138</v>
      </c>
      <c r="E45" s="143">
        <v>90</v>
      </c>
    </row>
    <row r="46" spans="1:5" ht="15.9">
      <c r="A46" s="142" t="s">
        <v>126</v>
      </c>
      <c r="B46" s="143">
        <v>1089.3914299999999</v>
      </c>
      <c r="C46" s="143">
        <v>0</v>
      </c>
      <c r="D46" s="143">
        <v>0</v>
      </c>
      <c r="E46" s="143">
        <v>0</v>
      </c>
    </row>
    <row r="47" spans="1:5" ht="15.9">
      <c r="A47" s="142" t="s">
        <v>127</v>
      </c>
      <c r="B47" s="143">
        <v>0</v>
      </c>
      <c r="C47" s="143">
        <v>0</v>
      </c>
      <c r="D47" s="143">
        <v>0</v>
      </c>
      <c r="E47" s="143">
        <v>0</v>
      </c>
    </row>
    <row r="48" spans="1:5" ht="15.9">
      <c r="A48" s="144" t="s">
        <v>128</v>
      </c>
      <c r="B48" s="145">
        <v>79846.7238600001</v>
      </c>
      <c r="C48" s="145">
        <v>71110</v>
      </c>
      <c r="D48" s="145">
        <v>80188.863000003097</v>
      </c>
      <c r="E48" s="145">
        <v>79186.097050003096</v>
      </c>
    </row>
    <row r="49" spans="1:5" ht="15.9">
      <c r="A49" s="144" t="s">
        <v>96</v>
      </c>
      <c r="B49" s="145">
        <v>3631667.3650199999</v>
      </c>
      <c r="C49" s="145">
        <v>104566</v>
      </c>
      <c r="D49" s="145">
        <v>1905421.6498200023</v>
      </c>
      <c r="E49" s="145">
        <v>1507461.3256000031</v>
      </c>
    </row>
    <row r="50" spans="1:5" ht="15.9">
      <c r="A50" s="140" t="s">
        <v>129</v>
      </c>
      <c r="B50" s="146"/>
      <c r="C50" s="146"/>
      <c r="D50" s="146"/>
      <c r="E50" s="146"/>
    </row>
    <row r="51" spans="1:5" ht="15.9">
      <c r="A51" s="142" t="s">
        <v>130</v>
      </c>
      <c r="B51" s="143">
        <v>2822121.5598500026</v>
      </c>
      <c r="C51" s="143">
        <v>24227</v>
      </c>
      <c r="D51" s="143">
        <v>1504370.4672599991</v>
      </c>
      <c r="E51" s="143">
        <v>1197913.3783699991</v>
      </c>
    </row>
    <row r="52" spans="1:5" ht="15.9">
      <c r="A52" s="151" t="s">
        <v>131</v>
      </c>
      <c r="B52" s="143">
        <v>326362.60350999999</v>
      </c>
      <c r="C52" s="143">
        <v>1130</v>
      </c>
      <c r="D52" s="143">
        <v>164553.40389000002</v>
      </c>
      <c r="E52" s="143">
        <v>128489.11233</v>
      </c>
    </row>
    <row r="53" spans="1:5" ht="15.9">
      <c r="A53" s="151" t="s">
        <v>132</v>
      </c>
      <c r="B53" s="143">
        <v>189675.58652000001</v>
      </c>
      <c r="C53" s="143">
        <v>1836</v>
      </c>
      <c r="D53" s="143">
        <v>111277</v>
      </c>
      <c r="E53" s="143">
        <v>87803</v>
      </c>
    </row>
    <row r="54" spans="1:5" ht="15.9">
      <c r="A54" s="151" t="s">
        <v>133</v>
      </c>
      <c r="B54" s="143">
        <v>2306084.3698200029</v>
      </c>
      <c r="C54" s="143">
        <v>21261</v>
      </c>
      <c r="D54" s="143">
        <v>1228539.0633699992</v>
      </c>
      <c r="E54" s="143">
        <v>981620.26603999897</v>
      </c>
    </row>
    <row r="55" spans="1:5" ht="15.9">
      <c r="A55" s="142" t="s">
        <v>134</v>
      </c>
      <c r="B55" s="143">
        <v>24407.811549999999</v>
      </c>
      <c r="C55" s="143">
        <v>4</v>
      </c>
      <c r="D55" s="143">
        <v>546</v>
      </c>
      <c r="E55" s="143">
        <v>460</v>
      </c>
    </row>
    <row r="56" spans="1:5" ht="15.9">
      <c r="A56" s="142" t="s">
        <v>135</v>
      </c>
      <c r="B56" s="143">
        <v>783019.70845000132</v>
      </c>
      <c r="C56" s="143">
        <v>80333</v>
      </c>
      <c r="D56" s="143">
        <v>400350.56686000305</v>
      </c>
      <c r="E56" s="143">
        <v>308964.08153000288</v>
      </c>
    </row>
    <row r="57" spans="1:5" ht="15.9">
      <c r="A57" s="142" t="s">
        <v>136</v>
      </c>
      <c r="B57" s="143">
        <v>2211.9362799999999</v>
      </c>
      <c r="C57" s="143">
        <v>3</v>
      </c>
      <c r="D57" s="143">
        <v>154.6157</v>
      </c>
      <c r="E57" s="143">
        <v>123.8657</v>
      </c>
    </row>
    <row r="58" spans="1:5" ht="15.9">
      <c r="A58" s="144" t="s">
        <v>96</v>
      </c>
      <c r="B58" s="145">
        <v>3631761.0161300036</v>
      </c>
      <c r="C58" s="145">
        <v>104567</v>
      </c>
      <c r="D58" s="145">
        <v>1905421.649820002</v>
      </c>
      <c r="E58" s="145">
        <v>1507461.3256000017</v>
      </c>
    </row>
    <row r="59" spans="1:5" ht="15.9">
      <c r="A59" s="140" t="s">
        <v>137</v>
      </c>
      <c r="B59" s="146"/>
      <c r="C59" s="146"/>
      <c r="D59" s="146"/>
      <c r="E59" s="146"/>
    </row>
    <row r="60" spans="1:5" ht="15.9">
      <c r="A60" s="152" t="s">
        <v>138</v>
      </c>
      <c r="B60" s="143">
        <v>133409.78711999999</v>
      </c>
      <c r="C60" s="143">
        <v>68814</v>
      </c>
      <c r="D60" s="143">
        <v>117516.89339000071</v>
      </c>
      <c r="E60" s="143">
        <v>104651.35531000071</v>
      </c>
    </row>
    <row r="61" spans="1:5" ht="15.9">
      <c r="A61" s="153" t="s">
        <v>139</v>
      </c>
      <c r="B61" s="143">
        <v>1684375.7148000007</v>
      </c>
      <c r="C61" s="143">
        <v>22393</v>
      </c>
      <c r="D61" s="143">
        <v>1108273.0964800001</v>
      </c>
      <c r="E61" s="143">
        <v>880171.22138</v>
      </c>
    </row>
    <row r="62" spans="1:5" ht="15.9">
      <c r="A62" s="153" t="s">
        <v>140</v>
      </c>
      <c r="B62" s="143">
        <v>1796070.6138000039</v>
      </c>
      <c r="C62" s="143">
        <v>13190</v>
      </c>
      <c r="D62" s="143">
        <v>673312.65994999942</v>
      </c>
      <c r="E62" s="143">
        <v>517649.74891000084</v>
      </c>
    </row>
    <row r="63" spans="1:5" ht="15.9">
      <c r="A63" s="153" t="s">
        <v>141</v>
      </c>
      <c r="B63" s="143">
        <v>17811.244920000001</v>
      </c>
      <c r="C63" s="143">
        <v>170</v>
      </c>
      <c r="D63" s="143">
        <v>6319</v>
      </c>
      <c r="E63" s="143">
        <v>4990</v>
      </c>
    </row>
    <row r="64" spans="1:5" ht="15.9">
      <c r="A64" s="144" t="s">
        <v>96</v>
      </c>
      <c r="B64" s="145">
        <v>3631667.3606400043</v>
      </c>
      <c r="C64" s="145">
        <v>104567</v>
      </c>
      <c r="D64" s="145">
        <v>1905421.6498200027</v>
      </c>
      <c r="E64" s="145">
        <v>1507461.3256000041</v>
      </c>
    </row>
    <row r="65" spans="1:5" ht="15.9">
      <c r="A65" s="140" t="s">
        <v>99</v>
      </c>
      <c r="B65" s="154"/>
      <c r="C65" s="154"/>
      <c r="D65" s="154"/>
      <c r="E65" s="154"/>
    </row>
    <row r="66" spans="1:5" ht="15.9">
      <c r="A66" s="140" t="s">
        <v>142</v>
      </c>
      <c r="B66" s="146"/>
      <c r="C66" s="146"/>
      <c r="D66" s="146"/>
      <c r="E66" s="146"/>
    </row>
    <row r="67" spans="1:5" ht="15.9">
      <c r="A67" s="137" t="s">
        <v>143</v>
      </c>
      <c r="B67" s="143">
        <v>38698.698299999996</v>
      </c>
      <c r="C67" s="143">
        <v>8</v>
      </c>
      <c r="D67" s="143">
        <v>5554</v>
      </c>
      <c r="E67" s="143">
        <v>3673</v>
      </c>
    </row>
    <row r="68" spans="1:5" ht="15.9">
      <c r="A68" s="142" t="s">
        <v>144</v>
      </c>
      <c r="B68" s="143">
        <v>2074.9586399999998</v>
      </c>
      <c r="C68" s="143">
        <v>3</v>
      </c>
      <c r="D68" s="143">
        <v>1578</v>
      </c>
      <c r="E68" s="143">
        <v>745</v>
      </c>
    </row>
    <row r="69" spans="1:5" ht="15.9">
      <c r="A69" s="142" t="s">
        <v>145</v>
      </c>
      <c r="B69" s="143">
        <v>3764</v>
      </c>
      <c r="C69" s="143">
        <v>2</v>
      </c>
      <c r="D69" s="155">
        <v>4703</v>
      </c>
      <c r="E69" s="155">
        <v>3017</v>
      </c>
    </row>
    <row r="70" spans="1:5" ht="15.9">
      <c r="A70" s="142" t="s">
        <v>146</v>
      </c>
      <c r="B70" s="143">
        <v>7258.5796200000004</v>
      </c>
      <c r="C70" s="143">
        <v>0</v>
      </c>
      <c r="D70" s="143">
        <v>0</v>
      </c>
      <c r="E70" s="143">
        <v>0</v>
      </c>
    </row>
    <row r="71" spans="1:5" ht="15.9">
      <c r="A71" s="156" t="s">
        <v>147</v>
      </c>
      <c r="B71" s="143">
        <v>86</v>
      </c>
      <c r="C71" s="143">
        <v>0</v>
      </c>
      <c r="D71" s="143">
        <v>0</v>
      </c>
      <c r="E71" s="143">
        <v>0</v>
      </c>
    </row>
    <row r="72" spans="1:5" ht="15.9">
      <c r="A72" s="156" t="s">
        <v>148</v>
      </c>
      <c r="B72" s="143">
        <v>916.06964000000005</v>
      </c>
      <c r="C72" s="143">
        <v>0</v>
      </c>
      <c r="D72" s="143">
        <v>0</v>
      </c>
      <c r="E72" s="143">
        <v>0</v>
      </c>
    </row>
    <row r="73" spans="1:5" ht="15.9">
      <c r="A73" s="142" t="s">
        <v>149</v>
      </c>
      <c r="B73" s="143">
        <v>2244</v>
      </c>
      <c r="C73" s="143">
        <v>6</v>
      </c>
      <c r="D73" s="143">
        <v>1715</v>
      </c>
      <c r="E73" s="143">
        <v>1099</v>
      </c>
    </row>
    <row r="74" spans="1:5" ht="15.9">
      <c r="A74" s="144" t="s">
        <v>96</v>
      </c>
      <c r="B74" s="145">
        <v>55042.306199999999</v>
      </c>
      <c r="C74" s="145">
        <v>19</v>
      </c>
      <c r="D74" s="145">
        <v>13550</v>
      </c>
      <c r="E74" s="145">
        <v>8534</v>
      </c>
    </row>
    <row r="75" spans="1:5" ht="15.9">
      <c r="A75" s="140" t="s">
        <v>150</v>
      </c>
      <c r="B75" s="154"/>
      <c r="C75" s="154"/>
      <c r="D75" s="154"/>
      <c r="E75" s="154"/>
    </row>
    <row r="76" spans="1:5" ht="15.9">
      <c r="A76" s="142" t="s">
        <v>151</v>
      </c>
      <c r="B76" s="143">
        <v>54454.023219999995</v>
      </c>
      <c r="C76" s="143">
        <v>19</v>
      </c>
      <c r="D76" s="143">
        <v>13550</v>
      </c>
      <c r="E76" s="143">
        <v>8534</v>
      </c>
    </row>
    <row r="77" spans="1:5" ht="15.9">
      <c r="A77" s="142" t="s">
        <v>134</v>
      </c>
      <c r="B77" s="143">
        <v>0</v>
      </c>
      <c r="C77" s="143">
        <v>0</v>
      </c>
      <c r="D77" s="143">
        <v>0</v>
      </c>
      <c r="E77" s="143">
        <v>0</v>
      </c>
    </row>
    <row r="78" spans="1:5" ht="15.9">
      <c r="A78" s="142" t="s">
        <v>135</v>
      </c>
      <c r="B78" s="143">
        <v>588.28297999999995</v>
      </c>
      <c r="C78" s="143">
        <v>0</v>
      </c>
      <c r="D78" s="143">
        <v>0</v>
      </c>
      <c r="E78" s="143">
        <v>0</v>
      </c>
    </row>
    <row r="79" spans="1:5" ht="15.9">
      <c r="A79" s="142" t="s">
        <v>136</v>
      </c>
      <c r="B79" s="143">
        <v>0</v>
      </c>
      <c r="C79" s="143">
        <v>0</v>
      </c>
      <c r="D79" s="143">
        <v>0</v>
      </c>
      <c r="E79" s="143">
        <v>0</v>
      </c>
    </row>
    <row r="80" spans="1:5" ht="15.9">
      <c r="A80" s="144" t="s">
        <v>96</v>
      </c>
      <c r="B80" s="145">
        <v>55042.306199999999</v>
      </c>
      <c r="C80" s="145">
        <v>19</v>
      </c>
      <c r="D80" s="145">
        <v>13550</v>
      </c>
      <c r="E80" s="145">
        <v>8534</v>
      </c>
    </row>
    <row r="81" spans="1:5" ht="15.9">
      <c r="A81" s="140" t="s">
        <v>152</v>
      </c>
      <c r="B81" s="154"/>
      <c r="C81" s="154"/>
      <c r="D81" s="154"/>
      <c r="E81" s="154"/>
    </row>
    <row r="82" spans="1:5" ht="15.9">
      <c r="A82" s="153" t="s">
        <v>153</v>
      </c>
      <c r="B82" s="143">
        <v>11054.000099999999</v>
      </c>
      <c r="C82" s="143">
        <v>19</v>
      </c>
      <c r="D82" s="143">
        <v>13550</v>
      </c>
      <c r="E82" s="143">
        <v>8534</v>
      </c>
    </row>
    <row r="83" spans="1:5" ht="15.9">
      <c r="A83" s="153" t="s">
        <v>154</v>
      </c>
      <c r="B83" s="143">
        <v>42903.96686</v>
      </c>
      <c r="C83" s="143">
        <v>0</v>
      </c>
      <c r="D83" s="143">
        <v>0</v>
      </c>
      <c r="E83" s="143">
        <v>0</v>
      </c>
    </row>
    <row r="84" spans="1:5" ht="15.9">
      <c r="A84" s="153" t="s">
        <v>155</v>
      </c>
      <c r="B84" s="143">
        <v>1065.52323</v>
      </c>
      <c r="C84" s="143">
        <v>0</v>
      </c>
      <c r="D84" s="143">
        <v>0</v>
      </c>
      <c r="E84" s="143">
        <v>0</v>
      </c>
    </row>
    <row r="85" spans="1:5" ht="15.9">
      <c r="A85" s="153" t="s">
        <v>156</v>
      </c>
      <c r="B85" s="143">
        <v>18.816010000000002</v>
      </c>
      <c r="C85" s="143">
        <v>0</v>
      </c>
      <c r="D85" s="143">
        <v>0</v>
      </c>
      <c r="E85" s="143">
        <v>0</v>
      </c>
    </row>
    <row r="86" spans="1:5" ht="15.9">
      <c r="A86" s="144" t="s">
        <v>96</v>
      </c>
      <c r="B86" s="145">
        <v>55042.662929999999</v>
      </c>
      <c r="C86" s="145">
        <v>19</v>
      </c>
      <c r="D86" s="145">
        <v>13550</v>
      </c>
      <c r="E86" s="145">
        <v>8534</v>
      </c>
    </row>
    <row r="87" spans="1:5" ht="15.9">
      <c r="A87" s="157"/>
      <c r="B87" s="158"/>
      <c r="C87" s="158"/>
      <c r="D87" s="158"/>
      <c r="E87" s="158"/>
    </row>
    <row r="88" spans="1:5" ht="15.9">
      <c r="A88" s="159"/>
      <c r="B88" s="131"/>
      <c r="C88" s="131"/>
      <c r="D88" s="131"/>
      <c r="E88" s="131"/>
    </row>
    <row r="89" spans="1:5" ht="79.3">
      <c r="A89" s="160" t="s">
        <v>157</v>
      </c>
      <c r="B89" s="131"/>
      <c r="C89" s="131"/>
      <c r="D89" s="131"/>
      <c r="E89" s="131"/>
    </row>
    <row r="90" spans="1:5" ht="31.75">
      <c r="A90" s="160" t="s">
        <v>158</v>
      </c>
      <c r="B90" s="131"/>
      <c r="C90" s="131"/>
      <c r="D90" s="131"/>
      <c r="E90" s="131"/>
    </row>
    <row r="91" spans="1:5" ht="61.95" customHeight="1">
      <c r="A91" s="196" t="s">
        <v>159</v>
      </c>
      <c r="B91" s="196"/>
      <c r="C91" s="131"/>
      <c r="D91" s="131"/>
      <c r="E91" s="131"/>
    </row>
  </sheetData>
  <mergeCells count="2">
    <mergeCell ref="B9:E9"/>
    <mergeCell ref="A91:B9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 Prokopavičienė</dc:creator>
  <cp:lastModifiedBy>Audra Prokopavičienė</cp:lastModifiedBy>
  <dcterms:created xsi:type="dcterms:W3CDTF">2024-04-09T09:01:42Z</dcterms:created>
  <dcterms:modified xsi:type="dcterms:W3CDTF">2024-06-28T07:25:54Z</dcterms:modified>
</cp:coreProperties>
</file>