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lietuvosbankuasociacija-my.sharepoint.com/personal/a_budrys_lba_lt/Documents/neklasifikuoti/STATISTIKA/2023_Statistika/2023_4Q/"/>
    </mc:Choice>
  </mc:AlternateContent>
  <xr:revisionPtr revIDLastSave="116" documentId="8_{D084980B-69B4-4D19-9240-372FB95EA253}" xr6:coauthVersionLast="47" xr6:coauthVersionMax="47" xr10:uidLastSave="{123BDA08-5AD0-441C-9DD0-6BF70BFEB6E0}"/>
  <bookViews>
    <workbookView xWindow="-103" yWindow="-103" windowWidth="22149" windowHeight="11949" xr2:uid="{3DC7D807-1DA8-4E24-A0C1-99D8ABCCF58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1" l="1"/>
  <c r="M6" i="1"/>
  <c r="M8" i="1"/>
  <c r="M9" i="1"/>
  <c r="M11" i="1"/>
  <c r="M12" i="1"/>
  <c r="M13" i="1"/>
  <c r="M14" i="1"/>
  <c r="M15" i="1"/>
  <c r="M16" i="1"/>
  <c r="M17" i="1"/>
  <c r="M18" i="1"/>
  <c r="M19" i="1"/>
  <c r="M20" i="1"/>
  <c r="M22" i="1"/>
  <c r="M23" i="1"/>
  <c r="M24" i="1"/>
  <c r="M25" i="1"/>
  <c r="M26" i="1"/>
  <c r="M27" i="1"/>
  <c r="M28" i="1"/>
  <c r="M29" i="1"/>
  <c r="M31" i="1"/>
  <c r="M32" i="1"/>
  <c r="M33" i="1"/>
  <c r="M34" i="1"/>
  <c r="M35" i="1"/>
  <c r="M36" i="1"/>
  <c r="M37" i="1"/>
  <c r="M39" i="1"/>
  <c r="M40" i="1"/>
  <c r="M41" i="1"/>
  <c r="M3" i="1"/>
  <c r="I22" i="1"/>
  <c r="H26" i="1"/>
  <c r="H22" i="1"/>
  <c r="F34" i="1"/>
  <c r="F26" i="1"/>
  <c r="F22" i="1"/>
</calcChain>
</file>

<file path=xl/sharedStrings.xml><?xml version="1.0" encoding="utf-8"?>
<sst xmlns="http://schemas.openxmlformats.org/spreadsheetml/2006/main" count="59" uniqueCount="48">
  <si>
    <t>Luminor bankas, finansinės grupės duomenys</t>
  </si>
  <si>
    <t>Lietuvos centrinė kredito unija</t>
  </si>
  <si>
    <t>AB "Citadele" bankas, finansinės grupės duomenys</t>
  </si>
  <si>
    <t>SEB bankas, finansinės grupės duomenys</t>
  </si>
  <si>
    <t>Swedbank, AB, finansinės grupės duomenys</t>
  </si>
  <si>
    <t>AB Šiaulių bankas, finansinės grupės duomenys</t>
  </si>
  <si>
    <t>OP Corporate Bank plc Lietuvos filialas</t>
  </si>
  <si>
    <t>European Merchant Bank</t>
  </si>
  <si>
    <t>Revolut Bank</t>
  </si>
  <si>
    <t>Viso</t>
  </si>
  <si>
    <t>Banko išleisti akredityvai</t>
  </si>
  <si>
    <t>Indėliai iki pareikalavimo</t>
  </si>
  <si>
    <t>Iš jų  namų ūkių indėliai</t>
  </si>
  <si>
    <t>Iš jų ne finansų bendrovių indėliai</t>
  </si>
  <si>
    <t>Terminuotieji indėliai</t>
  </si>
  <si>
    <t>Iš jų namų ūkių indėliai</t>
  </si>
  <si>
    <t>Paskolos namų ūkiams, be išperkamosios nuomos</t>
  </si>
  <si>
    <t>Paskolos būstui pirkti</t>
  </si>
  <si>
    <t>Vartojimo kreditas</t>
  </si>
  <si>
    <t>Likusios paskolos - tos paskolos, kurios nepriskiriamos būstui pirkti ir vartojimo kreditui:</t>
  </si>
  <si>
    <t>- Tame tarpe kitos paskirties paskola, užstatyta nekilnojamuoju turtu</t>
  </si>
  <si>
    <t>- Tame tarpe studentų/studijų paskolos, paskirtis įmokoms už studijas, pragyvenimą, studijoms užsienyje</t>
  </si>
  <si>
    <t>- Tame tarpe ūkininkų paskolos, paskirtis ūkio plėtra, apyvartinėms lėšoms ir pan.</t>
  </si>
  <si>
    <t>- Kita</t>
  </si>
  <si>
    <t>Išperkamoji nuoma namų ūkiams (atėmus specialiuosius atidėjimus, pridėjus sukauptas palūkanas ir atėmus administravimo mokestį)</t>
  </si>
  <si>
    <r>
      <t>Paskolos juridiniams asmenims</t>
    </r>
    <r>
      <rPr>
        <vertAlign val="superscript"/>
        <sz val="12"/>
        <rFont val="Aptos Narrow"/>
        <family val="2"/>
        <scheme val="minor"/>
      </rPr>
      <t xml:space="preserve">1 </t>
    </r>
    <r>
      <rPr>
        <sz val="12"/>
        <rFont val="Aptos Narrow"/>
        <family val="2"/>
        <scheme val="minor"/>
      </rPr>
      <t>(atėmus specialiuosius atidėjimus, pridėjus sukauptas palūkanas ir atėmus administravimo mokestį), be išperkamosios nuomos</t>
    </r>
  </si>
  <si>
    <r>
      <t>Išperkamoji nuoma juridiniams asmenims</t>
    </r>
    <r>
      <rPr>
        <i/>
        <vertAlign val="superscript"/>
        <sz val="12"/>
        <rFont val="Aptos Narrow"/>
        <family val="2"/>
        <scheme val="minor"/>
      </rPr>
      <t>1</t>
    </r>
    <r>
      <rPr>
        <i/>
        <sz val="12"/>
        <rFont val="Aptos Narrow"/>
        <family val="2"/>
        <scheme val="minor"/>
      </rPr>
      <t xml:space="preserve"> (atėmus specialiuosius atidėjimus, pridėjus sukauptas palūkanas ir atėmus administravimo mokestį)</t>
    </r>
  </si>
  <si>
    <r>
      <t>Naujai pasirašytos</t>
    </r>
    <r>
      <rPr>
        <b/>
        <i/>
        <vertAlign val="superscript"/>
        <sz val="12"/>
        <rFont val="Aptos Narrow"/>
        <family val="2"/>
        <scheme val="minor"/>
      </rPr>
      <t>6</t>
    </r>
    <r>
      <rPr>
        <b/>
        <i/>
        <sz val="12"/>
        <rFont val="Aptos Narrow"/>
        <family val="2"/>
        <scheme val="minor"/>
      </rPr>
      <t xml:space="preserve"> paskolų sutartys be pratęsimų su esamų sutarčių padidinimais  juridiniams asmenims</t>
    </r>
    <r>
      <rPr>
        <b/>
        <i/>
        <vertAlign val="superscript"/>
        <sz val="12"/>
        <rFont val="Aptos Narrow"/>
        <family val="2"/>
        <scheme val="minor"/>
      </rPr>
      <t>1</t>
    </r>
    <r>
      <rPr>
        <b/>
        <i/>
        <sz val="12"/>
        <rFont val="Aptos Narrow"/>
        <family val="2"/>
        <scheme val="minor"/>
      </rPr>
      <t xml:space="preserve"> nominalia verte, be išperkamosios nuomos</t>
    </r>
  </si>
  <si>
    <t>SVV (smulkusis ir vidutinis verslas):</t>
  </si>
  <si>
    <t xml:space="preserve">       - kredito linijos ir overdraftai, t. sk. vekseliai</t>
  </si>
  <si>
    <t xml:space="preserve">       - ilgalaikės paskolos</t>
  </si>
  <si>
    <t xml:space="preserve">       - garantijos, akredityvai, inkaso</t>
  </si>
  <si>
    <t>Didelės įmonės:</t>
  </si>
  <si>
    <r>
      <t>Naujai pasirašytos</t>
    </r>
    <r>
      <rPr>
        <b/>
        <i/>
        <vertAlign val="superscript"/>
        <sz val="12"/>
        <rFont val="Aptos Narrow"/>
        <family val="2"/>
        <scheme val="minor"/>
      </rPr>
      <t>6</t>
    </r>
    <r>
      <rPr>
        <b/>
        <i/>
        <sz val="12"/>
        <rFont val="Aptos Narrow"/>
        <family val="2"/>
        <scheme val="minor"/>
      </rPr>
      <t xml:space="preserve"> paskolų sutartys namų ūkiams nominalia verte, be išperkamosios nuomos</t>
    </r>
  </si>
  <si>
    <t>Naujai pasirašytų išperkamosios nuomos sutarčių:</t>
  </si>
  <si>
    <t xml:space="preserve">       - skaičius (vnt.)</t>
  </si>
  <si>
    <t xml:space="preserve">       - bendra suma</t>
  </si>
  <si>
    <t xml:space="preserve">       - finansuojama suma</t>
  </si>
  <si>
    <t>Paaiškinimai</t>
  </si>
  <si>
    <r>
      <t>1</t>
    </r>
    <r>
      <rPr>
        <sz val="12"/>
        <rFont val="Calibri"/>
        <family val="2"/>
        <charset val="186"/>
      </rPr>
      <t xml:space="preserve"> - paskolos juridiniams asmenims, tame tarpe fin. institucijoms, neįtraukiant grupės įmonių.</t>
    </r>
  </si>
  <si>
    <r>
      <t>2</t>
    </r>
    <r>
      <rPr>
        <sz val="12"/>
        <rFont val="Calibri"/>
        <family val="2"/>
        <charset val="186"/>
      </rPr>
      <t>- Išleistų strūkturizuotų finansinių priemonių vertė (1 arba 2) - 1) Indėliai. Pateikiama balansinė vertė, t.y. be sukauptų palūkanų ir su rizikos premija. 2) Nenuosavybės vertybiniai popieriai (vp). Pateikiama išleistų nenuosavybės vp nominalioji vertė plius rizikos premija, jei ji buvo taikoma leidžiant nenuosavybės vp. Rizikos premija- tai skirtumas tarp nenuosavybės vp išleidimo kainos ir nominaliosios nenuosavybės vp vertės. Duomenys teikiami ataskaitinei datai.</t>
    </r>
  </si>
  <si>
    <r>
      <t>3</t>
    </r>
    <r>
      <rPr>
        <sz val="12"/>
        <rFont val="Calibri"/>
        <family val="2"/>
        <charset val="186"/>
      </rPr>
      <t>- Struktūrizuotos finansinės priemonės - tai investicinis produktas, kurio pajamingumas kinta priklausomai nuo finansinio turto, išvestinės finansinės priemonės ar kito turto kainos pokyčių investavimo periodu.</t>
    </r>
  </si>
  <si>
    <r>
      <t>4</t>
    </r>
    <r>
      <rPr>
        <sz val="12"/>
        <rFont val="Calibri"/>
        <family val="2"/>
        <charset val="186"/>
      </rPr>
      <t>- Grupės įmonės – patronuojantis bankas, kitos patronuojančio banko dukterinės įmonės.</t>
    </r>
  </si>
  <si>
    <r>
      <t>5</t>
    </r>
    <r>
      <rPr>
        <sz val="12"/>
        <rFont val="Calibri"/>
        <family val="2"/>
        <charset val="186"/>
      </rPr>
      <t>Naujai išleistos struktūrizuotos finansinės priemonės – tai struktūrizuotos finansinės priemonės, kurios pradėjo galioti (prasidėjo terminas) per ataskaitinį laikotarpį.</t>
    </r>
  </si>
  <si>
    <r>
      <rPr>
        <vertAlign val="superscript"/>
        <sz val="12"/>
        <rFont val="Calibri"/>
        <family val="2"/>
        <charset val="186"/>
      </rPr>
      <t>6</t>
    </r>
    <r>
      <rPr>
        <sz val="12"/>
        <rFont val="Calibri"/>
        <family val="2"/>
        <charset val="186"/>
      </rPr>
      <t>Naujai pasirašytos paskolų sutartys – tai naujai suteiktų kredito limitų suma arba naujai pasirašytų sutarčių vertė, arba esamų sutarčių kredito limitų bei paskolų didinimas. Naujai pasirašytos sutartys skaičiuojamos per visus tris ketvirčio mėnesius (pvz.: už pirmą ketvirtį imama per sausį, vasarį ir kovą pasirašytos sutartys).</t>
    </r>
  </si>
  <si>
    <t>2023 Q4 Pagrindiniai bankų veiklos rodikliai, II dalis</t>
  </si>
  <si>
    <t>"Urbo" bankas, finansinės grupės duomenys</t>
  </si>
  <si>
    <t>Kreda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</si>
</sst>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_€_-;\-* #,##0\ _€_-;_-* &quot;-&quot;??\ _€_-;_-@_-"/>
  </numFmts>
  <fonts count="27" x14ac:knownFonts="1">
    <font>
      <sz val="11"/>
      <color theme="1"/>
      <name val="Aptos Narrow"/>
      <family val="2"/>
      <charset val="186"/>
      <scheme val="minor"/>
    </font>
    <font>
      <sz val="11"/>
      <color theme="1"/>
      <name val="Aptos Narrow"/>
      <family val="2"/>
      <charset val="186"/>
      <scheme val="minor"/>
    </font>
    <font>
      <b/>
      <sz val="16"/>
      <name val="Aptos Narrow"/>
      <family val="2"/>
      <charset val="186"/>
      <scheme val="minor"/>
    </font>
    <font>
      <sz val="12"/>
      <name val="Arial"/>
      <family val="2"/>
      <charset val="186"/>
    </font>
    <font>
      <b/>
      <sz val="14"/>
      <name val="Aptos Narrow"/>
      <family val="2"/>
      <charset val="186"/>
      <scheme val="minor"/>
    </font>
    <font>
      <b/>
      <sz val="14"/>
      <name val="Aptos Narrow"/>
      <family val="2"/>
      <scheme val="minor"/>
    </font>
    <font>
      <sz val="12"/>
      <name val="Aptos Narrow"/>
      <family val="2"/>
      <scheme val="minor"/>
    </font>
    <font>
      <sz val="12"/>
      <color theme="1"/>
      <name val="Aptos Narrow"/>
      <family val="2"/>
      <scheme val="minor"/>
    </font>
    <font>
      <sz val="10"/>
      <name val="Arial"/>
      <family val="2"/>
      <charset val="186"/>
    </font>
    <font>
      <b/>
      <sz val="12"/>
      <name val="Aptos Narrow"/>
      <family val="2"/>
      <scheme val="minor"/>
    </font>
    <font>
      <b/>
      <i/>
      <sz val="12"/>
      <name val="Aptos Narrow"/>
      <family val="2"/>
      <scheme val="minor"/>
    </font>
    <font>
      <i/>
      <sz val="12"/>
      <name val="Aptos Narrow"/>
      <family val="2"/>
      <scheme val="minor"/>
    </font>
    <font>
      <vertAlign val="superscript"/>
      <sz val="12"/>
      <name val="Aptos Narrow"/>
      <family val="2"/>
      <scheme val="minor"/>
    </font>
    <font>
      <i/>
      <vertAlign val="superscript"/>
      <sz val="12"/>
      <name val="Aptos Narrow"/>
      <family val="2"/>
      <scheme val="minor"/>
    </font>
    <font>
      <b/>
      <i/>
      <vertAlign val="superscript"/>
      <sz val="12"/>
      <name val="Aptos Narrow"/>
      <family val="2"/>
      <scheme val="minor"/>
    </font>
    <font>
      <sz val="10"/>
      <color rgb="FFFF0000"/>
      <name val="Arial"/>
      <family val="2"/>
      <charset val="186"/>
    </font>
    <font>
      <sz val="12"/>
      <name val="Aptos Narrow"/>
      <family val="2"/>
      <charset val="186"/>
      <scheme val="minor"/>
    </font>
    <font>
      <b/>
      <sz val="12"/>
      <name val="Aptos Narrow"/>
      <family val="2"/>
      <charset val="186"/>
      <scheme val="minor"/>
    </font>
    <font>
      <sz val="11"/>
      <name val="Aptos Narrow"/>
      <family val="2"/>
      <scheme val="minor"/>
    </font>
    <font>
      <sz val="11"/>
      <color rgb="FFFF0000"/>
      <name val="Aptos Narrow"/>
      <family val="2"/>
      <scheme val="minor"/>
    </font>
    <font>
      <vertAlign val="superscript"/>
      <sz val="12"/>
      <name val="Aptos Narrow"/>
      <family val="2"/>
      <charset val="186"/>
      <scheme val="minor"/>
    </font>
    <font>
      <sz val="12"/>
      <name val="Calibri"/>
      <family val="2"/>
      <charset val="186"/>
    </font>
    <font>
      <vertAlign val="superscript"/>
      <sz val="12"/>
      <name val="Calibri"/>
      <family val="2"/>
      <charset val="186"/>
    </font>
    <font>
      <b/>
      <sz val="12"/>
      <name val="Arial"/>
      <family val="2"/>
      <charset val="186"/>
    </font>
    <font>
      <sz val="11"/>
      <color rgb="FF000000"/>
      <name val="Calibri"/>
      <family val="2"/>
      <charset val="186"/>
    </font>
    <font>
      <sz val="11"/>
      <color rgb="FF000000"/>
      <name val="Calibri"/>
      <family val="2"/>
    </font>
    <font>
      <b/>
      <sz val="10"/>
      <name val="Arial"/>
      <family val="2"/>
      <charset val="186"/>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8" fillId="0" borderId="0"/>
  </cellStyleXfs>
  <cellXfs count="68">
    <xf numFmtId="0" fontId="0" fillId="0" borderId="0" xfId="0"/>
    <xf numFmtId="3" fontId="2" fillId="0" borderId="1" xfId="0" applyNumberFormat="1" applyFont="1" applyBorder="1" applyAlignment="1">
      <alignment vertical="center" wrapText="1"/>
    </xf>
    <xf numFmtId="0" fontId="3" fillId="0" borderId="0" xfId="0" applyFont="1"/>
    <xf numFmtId="0" fontId="4" fillId="0" borderId="2" xfId="0" applyFont="1" applyBorder="1" applyAlignment="1">
      <alignment horizontal="center" vertical="center"/>
    </xf>
    <xf numFmtId="4" fontId="4" fillId="0" borderId="3" xfId="0" applyNumberFormat="1" applyFont="1" applyBorder="1" applyAlignment="1">
      <alignment horizontal="center" textRotation="90" wrapText="1"/>
    </xf>
    <xf numFmtId="4" fontId="5" fillId="0" borderId="4" xfId="0" applyNumberFormat="1" applyFont="1" applyBorder="1" applyAlignment="1">
      <alignment horizontal="center" textRotation="90" wrapText="1"/>
    </xf>
    <xf numFmtId="4" fontId="4" fillId="0" borderId="3" xfId="0" applyNumberFormat="1" applyFont="1" applyBorder="1" applyAlignment="1">
      <alignment horizontal="center" textRotation="90"/>
    </xf>
    <xf numFmtId="4" fontId="3" fillId="0" borderId="0" xfId="0" applyNumberFormat="1" applyFont="1"/>
    <xf numFmtId="0" fontId="6" fillId="0" borderId="5" xfId="0" applyFont="1" applyBorder="1" applyAlignment="1">
      <alignment wrapText="1"/>
    </xf>
    <xf numFmtId="3" fontId="7" fillId="0" borderId="2" xfId="0" applyNumberFormat="1" applyFont="1" applyBorder="1" applyAlignment="1">
      <alignment horizontal="right"/>
    </xf>
    <xf numFmtId="3" fontId="6" fillId="0" borderId="2" xfId="0" applyNumberFormat="1" applyFont="1" applyBorder="1" applyAlignment="1">
      <alignment horizontal="right" wrapText="1"/>
    </xf>
    <xf numFmtId="3" fontId="6" fillId="0" borderId="2" xfId="0" applyNumberFormat="1" applyFont="1" applyBorder="1" applyAlignment="1">
      <alignment horizontal="right"/>
    </xf>
    <xf numFmtId="3" fontId="9" fillId="0" borderId="2" xfId="0" applyNumberFormat="1" applyFont="1" applyBorder="1" applyAlignment="1">
      <alignment wrapText="1"/>
    </xf>
    <xf numFmtId="9" fontId="3" fillId="0" borderId="0" xfId="1" applyFont="1"/>
    <xf numFmtId="0" fontId="10" fillId="2" borderId="6" xfId="0" applyFont="1" applyFill="1" applyBorder="1" applyAlignment="1">
      <alignment vertical="center" wrapText="1"/>
    </xf>
    <xf numFmtId="3" fontId="6" fillId="2" borderId="7" xfId="0" applyNumberFormat="1" applyFont="1" applyFill="1" applyBorder="1" applyAlignment="1">
      <alignment horizontal="right" wrapText="1"/>
    </xf>
    <xf numFmtId="49" fontId="6" fillId="0" borderId="6" xfId="0" applyNumberFormat="1" applyFont="1" applyBorder="1" applyAlignment="1">
      <alignment wrapText="1"/>
    </xf>
    <xf numFmtId="3" fontId="3" fillId="0" borderId="0" xfId="0" applyNumberFormat="1" applyFont="1"/>
    <xf numFmtId="49" fontId="6" fillId="3" borderId="6" xfId="0" applyNumberFormat="1" applyFont="1" applyFill="1" applyBorder="1" applyAlignment="1">
      <alignment wrapText="1"/>
    </xf>
    <xf numFmtId="3" fontId="6" fillId="2" borderId="6" xfId="0" applyNumberFormat="1" applyFont="1" applyFill="1" applyBorder="1" applyAlignment="1">
      <alignment horizontal="right" wrapText="1"/>
    </xf>
    <xf numFmtId="0" fontId="11" fillId="0" borderId="6" xfId="0" applyFont="1" applyBorder="1" applyAlignment="1">
      <alignment wrapText="1"/>
    </xf>
    <xf numFmtId="3" fontId="6" fillId="0" borderId="6" xfId="0" applyNumberFormat="1" applyFont="1" applyBorder="1" applyAlignment="1">
      <alignment horizontal="right" wrapText="1"/>
    </xf>
    <xf numFmtId="0" fontId="6" fillId="0" borderId="6" xfId="0" applyFont="1" applyBorder="1" applyAlignment="1">
      <alignment horizontal="left" wrapText="1"/>
    </xf>
    <xf numFmtId="0" fontId="10" fillId="2" borderId="6" xfId="0" applyFont="1" applyFill="1" applyBorder="1" applyAlignment="1">
      <alignment vertical="center" wrapText="1" readingOrder="1"/>
    </xf>
    <xf numFmtId="3" fontId="6" fillId="2" borderId="6" xfId="0" applyNumberFormat="1" applyFont="1" applyFill="1" applyBorder="1" applyAlignment="1">
      <alignment horizontal="right" wrapText="1" readingOrder="1"/>
    </xf>
    <xf numFmtId="0" fontId="15" fillId="0" borderId="0" xfId="0" applyFont="1"/>
    <xf numFmtId="0" fontId="9" fillId="0" borderId="6" xfId="0" applyFont="1" applyBorder="1" applyAlignment="1">
      <alignment vertical="center" wrapText="1" readingOrder="1"/>
    </xf>
    <xf numFmtId="0" fontId="6" fillId="3" borderId="6" xfId="0" applyFont="1" applyFill="1" applyBorder="1" applyAlignment="1">
      <alignment horizontal="left" wrapText="1"/>
    </xf>
    <xf numFmtId="3" fontId="6" fillId="0" borderId="7" xfId="0" applyNumberFormat="1" applyFont="1" applyBorder="1" applyAlignment="1">
      <alignment horizontal="right" wrapText="1"/>
    </xf>
    <xf numFmtId="0" fontId="9" fillId="0" borderId="6" xfId="0" applyFont="1" applyBorder="1" applyAlignment="1">
      <alignment horizontal="left" wrapText="1"/>
    </xf>
    <xf numFmtId="3" fontId="6" fillId="0" borderId="6" xfId="0" applyNumberFormat="1" applyFont="1" applyBorder="1" applyAlignment="1">
      <alignment horizontal="right"/>
    </xf>
    <xf numFmtId="0" fontId="6" fillId="0" borderId="2" xfId="0" applyFont="1" applyBorder="1" applyAlignment="1">
      <alignment horizontal="left" wrapText="1"/>
    </xf>
    <xf numFmtId="0" fontId="6" fillId="0" borderId="0" xfId="0" applyFont="1" applyAlignment="1">
      <alignment horizontal="left" wrapText="1"/>
    </xf>
    <xf numFmtId="4" fontId="16" fillId="0" borderId="0" xfId="0" applyNumberFormat="1" applyFont="1" applyAlignment="1">
      <alignment horizontal="right"/>
    </xf>
    <xf numFmtId="4" fontId="17" fillId="0" borderId="0" xfId="0" applyNumberFormat="1" applyFont="1" applyAlignment="1">
      <alignment horizontal="right"/>
    </xf>
    <xf numFmtId="0" fontId="18" fillId="0" borderId="0" xfId="0" applyFont="1"/>
    <xf numFmtId="0" fontId="19" fillId="0" borderId="0" xfId="0" applyFont="1"/>
    <xf numFmtId="0" fontId="17" fillId="0" borderId="0" xfId="0" applyFont="1" applyAlignment="1">
      <alignment wrapText="1"/>
    </xf>
    <xf numFmtId="4" fontId="17" fillId="0" borderId="0" xfId="0" applyNumberFormat="1" applyFont="1" applyAlignment="1">
      <alignment wrapText="1"/>
    </xf>
    <xf numFmtId="4" fontId="16" fillId="0" borderId="0" xfId="0" applyNumberFormat="1" applyFont="1" applyAlignment="1">
      <alignment wrapText="1"/>
    </xf>
    <xf numFmtId="4" fontId="3" fillId="0" borderId="8" xfId="0" applyNumberFormat="1" applyFont="1" applyBorder="1"/>
    <xf numFmtId="4" fontId="23" fillId="0" borderId="0" xfId="0" applyNumberFormat="1" applyFont="1"/>
    <xf numFmtId="0" fontId="3" fillId="2" borderId="0" xfId="0" applyFont="1" applyFill="1"/>
    <xf numFmtId="9" fontId="3" fillId="2" borderId="0" xfId="1" applyFont="1" applyFill="1"/>
    <xf numFmtId="3" fontId="6" fillId="2" borderId="9" xfId="0" applyNumberFormat="1" applyFont="1" applyFill="1" applyBorder="1" applyAlignment="1">
      <alignment horizontal="right" wrapText="1"/>
    </xf>
    <xf numFmtId="0" fontId="0" fillId="0" borderId="2" xfId="0" applyBorder="1"/>
    <xf numFmtId="0" fontId="0" fillId="2" borderId="2" xfId="0" applyFill="1" applyBorder="1"/>
    <xf numFmtId="0" fontId="0" fillId="0" borderId="8" xfId="0" applyBorder="1"/>
    <xf numFmtId="3" fontId="6" fillId="0" borderId="9" xfId="0" applyNumberFormat="1" applyFont="1" applyBorder="1" applyAlignment="1">
      <alignment horizontal="right" wrapText="1"/>
    </xf>
    <xf numFmtId="3" fontId="6" fillId="2" borderId="2" xfId="0" applyNumberFormat="1" applyFont="1" applyFill="1" applyBorder="1" applyAlignment="1">
      <alignment horizontal="right" wrapText="1" readingOrder="1"/>
    </xf>
    <xf numFmtId="3" fontId="6" fillId="2" borderId="2" xfId="0" applyNumberFormat="1" applyFont="1" applyFill="1" applyBorder="1" applyAlignment="1">
      <alignment horizontal="right" wrapText="1"/>
    </xf>
    <xf numFmtId="0" fontId="24" fillId="0" borderId="2" xfId="0" applyFont="1" applyBorder="1" applyAlignment="1">
      <alignment wrapText="1"/>
    </xf>
    <xf numFmtId="0" fontId="25" fillId="0" borderId="10" xfId="0" applyFont="1" applyBorder="1"/>
    <xf numFmtId="0" fontId="25" fillId="0" borderId="0" xfId="0" applyFont="1"/>
    <xf numFmtId="3" fontId="6" fillId="0" borderId="9" xfId="0" applyNumberFormat="1" applyFont="1" applyBorder="1" applyAlignment="1">
      <alignment horizontal="right"/>
    </xf>
    <xf numFmtId="3" fontId="6" fillId="2" borderId="9" xfId="0" applyNumberFormat="1" applyFont="1" applyFill="1" applyBorder="1" applyAlignment="1">
      <alignment horizontal="right" wrapText="1" readingOrder="1"/>
    </xf>
    <xf numFmtId="3" fontId="0" fillId="0" borderId="2" xfId="0" applyNumberFormat="1" applyBorder="1"/>
    <xf numFmtId="3" fontId="0" fillId="0" borderId="2" xfId="0" applyNumberFormat="1" applyBorder="1" applyAlignment="1">
      <alignment horizontal="right"/>
    </xf>
    <xf numFmtId="164" fontId="0" fillId="0" borderId="2" xfId="0" applyNumberFormat="1" applyBorder="1" applyAlignment="1">
      <alignment horizontal="right"/>
    </xf>
    <xf numFmtId="3" fontId="8" fillId="0" borderId="7" xfId="2" applyNumberFormat="1" applyBorder="1" applyAlignment="1">
      <alignment horizontal="right"/>
    </xf>
    <xf numFmtId="3" fontId="8" fillId="3" borderId="7" xfId="2" applyNumberFormat="1" applyFill="1" applyBorder="1" applyAlignment="1">
      <alignment horizontal="right"/>
    </xf>
    <xf numFmtId="3" fontId="26" fillId="3" borderId="7" xfId="2" applyNumberFormat="1" applyFont="1" applyFill="1" applyBorder="1" applyAlignment="1">
      <alignment horizontal="right"/>
    </xf>
    <xf numFmtId="0" fontId="0" fillId="0" borderId="10" xfId="0" applyBorder="1"/>
    <xf numFmtId="3" fontId="7" fillId="0" borderId="7" xfId="0" applyNumberFormat="1" applyFont="1" applyBorder="1" applyAlignment="1">
      <alignment horizontal="right"/>
    </xf>
    <xf numFmtId="3" fontId="6" fillId="0" borderId="7" xfId="0" applyNumberFormat="1" applyFont="1" applyBorder="1" applyAlignment="1">
      <alignment horizontal="right"/>
    </xf>
    <xf numFmtId="3" fontId="9" fillId="2" borderId="2" xfId="0" applyNumberFormat="1" applyFont="1" applyFill="1" applyBorder="1" applyAlignment="1">
      <alignment wrapText="1"/>
    </xf>
    <xf numFmtId="0" fontId="20" fillId="0" borderId="0" xfId="0" applyFont="1" applyAlignment="1">
      <alignment horizontal="left" vertical="center" wrapText="1"/>
    </xf>
    <xf numFmtId="0" fontId="21" fillId="0" borderId="0" xfId="0" applyFont="1" applyAlignment="1">
      <alignment horizontal="left" vertical="center" wrapText="1"/>
    </xf>
  </cellXfs>
  <cellStyles count="3">
    <cellStyle name="Normal" xfId="0" builtinId="0"/>
    <cellStyle name="Normal 2" xfId="2" xr:uid="{7F561A60-E3FB-4B3D-97F2-9F4B01B8BB98}"/>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D09A5-33FC-4337-BED6-560453F7AB65}">
  <dimension ref="A1:Y51"/>
  <sheetViews>
    <sheetView tabSelected="1" topLeftCell="B19" zoomScale="70" zoomScaleNormal="70" workbookViewId="0">
      <selection activeCell="M22" sqref="M22"/>
    </sheetView>
  </sheetViews>
  <sheetFormatPr defaultColWidth="9.23046875" defaultRowHeight="15.45" x14ac:dyDescent="0.4"/>
  <cols>
    <col min="1" max="1" width="88" style="2" customWidth="1"/>
    <col min="2" max="6" width="15.765625" style="7" customWidth="1"/>
    <col min="7" max="7" width="15.765625" style="40" customWidth="1"/>
    <col min="8" max="12" width="15.765625" style="7" customWidth="1"/>
    <col min="13" max="13" width="15.765625" style="41" customWidth="1"/>
    <col min="14" max="14" width="12" style="2" bestFit="1" customWidth="1"/>
    <col min="15" max="16384" width="9.23046875" style="2"/>
  </cols>
  <sheetData>
    <row r="1" spans="1:25" ht="64.5" customHeight="1" x14ac:dyDescent="0.35">
      <c r="A1" s="1"/>
      <c r="B1" s="1"/>
      <c r="C1" s="1"/>
      <c r="D1" s="1"/>
      <c r="E1" s="1"/>
      <c r="F1" s="1"/>
      <c r="G1" s="1"/>
      <c r="H1" s="1"/>
      <c r="I1" s="1"/>
      <c r="J1" s="1"/>
      <c r="K1" s="1"/>
      <c r="L1" s="1"/>
      <c r="M1" s="1"/>
    </row>
    <row r="2" spans="1:25" ht="180" customHeight="1" x14ac:dyDescent="0.35">
      <c r="A2" s="3" t="s">
        <v>45</v>
      </c>
      <c r="B2" s="4" t="s">
        <v>0</v>
      </c>
      <c r="C2" s="4" t="s">
        <v>1</v>
      </c>
      <c r="D2" s="4" t="s">
        <v>46</v>
      </c>
      <c r="E2" s="4" t="s">
        <v>2</v>
      </c>
      <c r="F2" s="4" t="s">
        <v>3</v>
      </c>
      <c r="G2" s="4" t="s">
        <v>4</v>
      </c>
      <c r="H2" s="5" t="s">
        <v>5</v>
      </c>
      <c r="I2" s="4" t="s">
        <v>6</v>
      </c>
      <c r="J2" s="4" t="s">
        <v>7</v>
      </c>
      <c r="K2" s="4" t="s">
        <v>8</v>
      </c>
      <c r="L2" s="4" t="s">
        <v>47</v>
      </c>
      <c r="M2" s="6" t="s">
        <v>9</v>
      </c>
      <c r="O2" s="7"/>
      <c r="P2" s="7"/>
      <c r="Q2" s="7"/>
      <c r="R2" s="7"/>
      <c r="S2" s="7"/>
      <c r="T2" s="7"/>
      <c r="U2" s="7"/>
      <c r="V2" s="7"/>
      <c r="W2" s="7"/>
      <c r="X2" s="7"/>
      <c r="Y2" s="7"/>
    </row>
    <row r="3" spans="1:25" ht="15.9" x14ac:dyDescent="0.45">
      <c r="A3" s="8" t="s">
        <v>10</v>
      </c>
      <c r="B3" s="45">
        <v>32127</v>
      </c>
      <c r="C3" s="10"/>
      <c r="D3" s="10"/>
      <c r="E3" s="54"/>
      <c r="F3" s="56">
        <v>52933</v>
      </c>
      <c r="G3" s="59">
        <v>14328.585785746607</v>
      </c>
      <c r="H3" s="56">
        <v>597</v>
      </c>
      <c r="I3" s="10"/>
      <c r="J3" s="28"/>
      <c r="K3" s="10"/>
      <c r="L3" s="10"/>
      <c r="M3" s="12">
        <f>SUM(B3:L3)</f>
        <v>99985.585785746604</v>
      </c>
      <c r="O3" s="13"/>
      <c r="P3" s="13"/>
      <c r="Q3" s="13"/>
      <c r="R3" s="13"/>
      <c r="S3" s="13"/>
      <c r="T3" s="13"/>
      <c r="U3" s="13"/>
      <c r="V3" s="13"/>
      <c r="W3" s="13"/>
    </row>
    <row r="4" spans="1:25" s="42" customFormat="1" ht="15.9" x14ac:dyDescent="0.45">
      <c r="A4" s="14" t="s">
        <v>11</v>
      </c>
      <c r="B4" s="46"/>
      <c r="C4" s="50"/>
      <c r="D4" s="50"/>
      <c r="E4" s="44"/>
      <c r="F4" s="50"/>
      <c r="G4" s="44"/>
      <c r="H4" s="50"/>
      <c r="I4" s="50"/>
      <c r="J4" s="15"/>
      <c r="K4" s="50"/>
      <c r="L4" s="50"/>
      <c r="M4" s="65"/>
      <c r="O4" s="43"/>
      <c r="P4" s="43"/>
      <c r="Q4" s="43"/>
      <c r="R4" s="43"/>
      <c r="S4" s="43"/>
      <c r="T4" s="43"/>
      <c r="U4" s="43"/>
      <c r="V4" s="43"/>
      <c r="W4" s="43"/>
    </row>
    <row r="5" spans="1:25" ht="15.9" x14ac:dyDescent="0.45">
      <c r="A5" s="16" t="s">
        <v>12</v>
      </c>
      <c r="B5" s="45">
        <v>2216242</v>
      </c>
      <c r="C5" s="45">
        <v>0</v>
      </c>
      <c r="D5" s="51">
        <v>57569</v>
      </c>
      <c r="E5" s="52">
        <v>205414</v>
      </c>
      <c r="F5" s="56">
        <v>4243933</v>
      </c>
      <c r="G5" s="59">
        <v>7803187</v>
      </c>
      <c r="H5" s="56">
        <v>758998</v>
      </c>
      <c r="I5" s="45">
        <v>0</v>
      </c>
      <c r="J5" s="62">
        <v>0</v>
      </c>
      <c r="K5" s="45">
        <v>8757457</v>
      </c>
      <c r="L5" s="45">
        <v>10</v>
      </c>
      <c r="M5" s="12">
        <f t="shared" ref="M5:M41" si="0">SUM(B5:L5)</f>
        <v>24042810</v>
      </c>
      <c r="N5" s="17"/>
      <c r="O5" s="13"/>
      <c r="P5" s="13"/>
      <c r="Q5" s="13"/>
      <c r="R5" s="13"/>
      <c r="S5" s="13"/>
      <c r="T5" s="13"/>
      <c r="U5" s="13"/>
      <c r="V5" s="13"/>
      <c r="W5" s="13"/>
    </row>
    <row r="6" spans="1:25" ht="15.9" x14ac:dyDescent="0.45">
      <c r="A6" s="18" t="s">
        <v>13</v>
      </c>
      <c r="B6" s="45">
        <v>1930790</v>
      </c>
      <c r="C6" s="45">
        <v>36</v>
      </c>
      <c r="D6" s="51">
        <v>100987</v>
      </c>
      <c r="E6" s="53">
        <v>255923</v>
      </c>
      <c r="F6" s="56">
        <v>3418382</v>
      </c>
      <c r="G6" s="59">
        <v>2795186</v>
      </c>
      <c r="H6" s="56">
        <v>568909</v>
      </c>
      <c r="I6" s="56">
        <v>184484</v>
      </c>
      <c r="J6" s="47">
        <v>9297</v>
      </c>
      <c r="K6" s="45">
        <v>1765014</v>
      </c>
      <c r="L6" s="45">
        <v>197</v>
      </c>
      <c r="M6" s="12">
        <f t="shared" si="0"/>
        <v>11029205</v>
      </c>
      <c r="N6" s="17"/>
      <c r="O6" s="13"/>
      <c r="P6" s="13"/>
      <c r="Q6" s="13"/>
      <c r="R6" s="13"/>
      <c r="S6" s="13"/>
      <c r="T6" s="13"/>
      <c r="U6" s="13"/>
      <c r="V6" s="13"/>
      <c r="W6" s="13"/>
    </row>
    <row r="7" spans="1:25" ht="31.5" customHeight="1" x14ac:dyDescent="0.45">
      <c r="A7" s="14" t="s">
        <v>14</v>
      </c>
      <c r="B7" s="46"/>
      <c r="C7" s="50"/>
      <c r="D7" s="50"/>
      <c r="E7" s="44"/>
      <c r="F7" s="50"/>
      <c r="G7" s="44"/>
      <c r="H7" s="50"/>
      <c r="I7" s="50"/>
      <c r="J7" s="15"/>
      <c r="K7" s="50"/>
      <c r="L7" s="50"/>
      <c r="M7" s="65"/>
      <c r="O7" s="13"/>
      <c r="P7" s="13"/>
      <c r="Q7" s="13"/>
      <c r="R7" s="13"/>
      <c r="S7" s="13"/>
      <c r="T7" s="13"/>
      <c r="U7" s="13"/>
      <c r="V7" s="13"/>
      <c r="W7" s="13"/>
    </row>
    <row r="8" spans="1:25" ht="15.9" x14ac:dyDescent="0.45">
      <c r="A8" s="16" t="s">
        <v>15</v>
      </c>
      <c r="B8" s="45">
        <v>790806</v>
      </c>
      <c r="C8" s="9">
        <v>0</v>
      </c>
      <c r="D8" s="51">
        <v>274589</v>
      </c>
      <c r="E8" s="52">
        <v>87053</v>
      </c>
      <c r="F8" s="56">
        <v>1454355</v>
      </c>
      <c r="G8" s="59">
        <v>2179628</v>
      </c>
      <c r="H8" s="56">
        <v>1210569</v>
      </c>
      <c r="I8" s="45">
        <v>0</v>
      </c>
      <c r="J8" s="62">
        <v>49094</v>
      </c>
      <c r="K8" s="9"/>
      <c r="L8" s="9"/>
      <c r="M8" s="12">
        <f t="shared" si="0"/>
        <v>6046094</v>
      </c>
      <c r="N8" s="17"/>
      <c r="O8" s="13"/>
      <c r="P8" s="13"/>
      <c r="Q8" s="13"/>
      <c r="R8" s="13"/>
      <c r="S8" s="13"/>
      <c r="T8" s="13"/>
      <c r="U8" s="13"/>
      <c r="V8" s="13"/>
      <c r="W8" s="13"/>
    </row>
    <row r="9" spans="1:25" ht="15.9" x14ac:dyDescent="0.45">
      <c r="A9" s="16" t="s">
        <v>13</v>
      </c>
      <c r="B9" s="45">
        <v>515117</v>
      </c>
      <c r="C9" s="9">
        <v>0</v>
      </c>
      <c r="D9" s="51">
        <v>27936</v>
      </c>
      <c r="E9" s="53">
        <v>78225</v>
      </c>
      <c r="F9" s="56">
        <v>479328</v>
      </c>
      <c r="G9" s="59">
        <v>355474</v>
      </c>
      <c r="H9" s="56">
        <v>190315</v>
      </c>
      <c r="I9" s="45">
        <v>359991</v>
      </c>
      <c r="J9" s="63"/>
      <c r="K9" s="9"/>
      <c r="L9" s="9"/>
      <c r="M9" s="12">
        <f t="shared" si="0"/>
        <v>2006386</v>
      </c>
      <c r="O9" s="13"/>
      <c r="P9" s="13"/>
      <c r="Q9" s="13"/>
      <c r="R9" s="13"/>
      <c r="S9" s="13"/>
      <c r="T9" s="13"/>
      <c r="U9" s="13"/>
      <c r="V9" s="13"/>
      <c r="W9" s="13"/>
    </row>
    <row r="10" spans="1:25" ht="15.9" x14ac:dyDescent="0.45">
      <c r="A10" s="14" t="s">
        <v>16</v>
      </c>
      <c r="B10" s="46"/>
      <c r="C10" s="50"/>
      <c r="D10" s="50"/>
      <c r="E10" s="44"/>
      <c r="F10" s="50"/>
      <c r="G10" s="44"/>
      <c r="H10" s="50"/>
      <c r="I10" s="50"/>
      <c r="J10" s="44"/>
      <c r="K10" s="50"/>
      <c r="L10" s="50"/>
      <c r="M10" s="65"/>
      <c r="N10" s="17"/>
      <c r="O10" s="13"/>
      <c r="P10" s="13"/>
      <c r="Q10" s="13"/>
      <c r="R10" s="13"/>
      <c r="S10" s="13"/>
      <c r="T10" s="13"/>
      <c r="U10" s="13"/>
      <c r="V10" s="13"/>
      <c r="W10" s="13"/>
    </row>
    <row r="11" spans="1:25" ht="15.9" x14ac:dyDescent="0.45">
      <c r="A11" s="16" t="s">
        <v>17</v>
      </c>
      <c r="B11" s="45">
        <v>2698930</v>
      </c>
      <c r="C11" s="45">
        <v>2764</v>
      </c>
      <c r="D11" s="51">
        <v>51832</v>
      </c>
      <c r="E11" s="52">
        <v>187177</v>
      </c>
      <c r="F11" s="56">
        <v>3276836</v>
      </c>
      <c r="G11" s="60">
        <v>4477020</v>
      </c>
      <c r="H11" s="56">
        <v>779538</v>
      </c>
      <c r="I11" s="45">
        <v>0</v>
      </c>
      <c r="J11" s="63"/>
      <c r="K11" s="9"/>
      <c r="L11" s="45">
        <v>2950</v>
      </c>
      <c r="M11" s="12">
        <f t="shared" si="0"/>
        <v>11477047</v>
      </c>
      <c r="O11" s="13"/>
      <c r="P11" s="13"/>
      <c r="Q11" s="13"/>
      <c r="R11" s="13"/>
      <c r="S11" s="13"/>
      <c r="T11" s="13"/>
      <c r="U11" s="13"/>
      <c r="V11" s="13"/>
      <c r="W11" s="13"/>
    </row>
    <row r="12" spans="1:25" ht="15.9" x14ac:dyDescent="0.45">
      <c r="A12" s="16" t="s">
        <v>18</v>
      </c>
      <c r="B12" s="45">
        <v>58808</v>
      </c>
      <c r="C12" s="45">
        <v>0</v>
      </c>
      <c r="D12" s="51">
        <v>36705</v>
      </c>
      <c r="E12" s="53">
        <v>33969</v>
      </c>
      <c r="F12" s="56">
        <v>94981</v>
      </c>
      <c r="G12" s="60">
        <v>322426.01699000003</v>
      </c>
      <c r="H12" s="56">
        <v>260921</v>
      </c>
      <c r="I12" s="45">
        <v>0</v>
      </c>
      <c r="J12" s="63"/>
      <c r="K12" s="45">
        <v>602997</v>
      </c>
      <c r="L12" s="45">
        <v>449</v>
      </c>
      <c r="M12" s="12">
        <f t="shared" si="0"/>
        <v>1411256.0169899999</v>
      </c>
      <c r="N12" s="17"/>
      <c r="O12" s="13"/>
      <c r="P12" s="13"/>
      <c r="Q12" s="13"/>
      <c r="R12" s="13"/>
      <c r="S12" s="13"/>
      <c r="T12" s="13"/>
      <c r="U12" s="13"/>
      <c r="V12" s="13"/>
      <c r="W12" s="13"/>
    </row>
    <row r="13" spans="1:25" ht="15.9" x14ac:dyDescent="0.45">
      <c r="A13" s="16" t="s">
        <v>19</v>
      </c>
      <c r="B13" s="45">
        <v>160022</v>
      </c>
      <c r="C13" s="45">
        <v>2430</v>
      </c>
      <c r="D13" s="45">
        <v>46409</v>
      </c>
      <c r="E13" s="53">
        <v>27311</v>
      </c>
      <c r="F13" s="56">
        <v>102378</v>
      </c>
      <c r="G13" s="59">
        <v>256946.98300999997</v>
      </c>
      <c r="H13" s="56">
        <v>157235</v>
      </c>
      <c r="I13" s="56">
        <v>4914</v>
      </c>
      <c r="J13" s="63"/>
      <c r="K13" s="9"/>
      <c r="L13" s="56">
        <v>2231</v>
      </c>
      <c r="M13" s="12">
        <f t="shared" si="0"/>
        <v>759876.98300999997</v>
      </c>
      <c r="O13" s="13"/>
      <c r="P13" s="13"/>
      <c r="Q13" s="13"/>
      <c r="R13" s="13"/>
      <c r="S13" s="13"/>
      <c r="T13" s="13"/>
      <c r="U13" s="13"/>
      <c r="V13" s="13"/>
      <c r="W13" s="13"/>
    </row>
    <row r="14" spans="1:25" ht="15.9" x14ac:dyDescent="0.45">
      <c r="A14" s="16" t="s">
        <v>20</v>
      </c>
      <c r="B14" s="45">
        <v>148065</v>
      </c>
      <c r="C14" s="45">
        <v>2336</v>
      </c>
      <c r="D14" s="45">
        <v>17432</v>
      </c>
      <c r="E14" s="53">
        <v>21737</v>
      </c>
      <c r="F14" s="56">
        <v>4019</v>
      </c>
      <c r="G14" s="60">
        <v>83984.900239999988</v>
      </c>
      <c r="H14" s="56">
        <v>15924</v>
      </c>
      <c r="I14" s="45">
        <v>0</v>
      </c>
      <c r="J14" s="28"/>
      <c r="K14" s="10"/>
      <c r="L14" s="45">
        <v>0</v>
      </c>
      <c r="M14" s="12">
        <f t="shared" si="0"/>
        <v>293497.90023999999</v>
      </c>
      <c r="O14" s="13"/>
      <c r="P14" s="13"/>
      <c r="Q14" s="13"/>
      <c r="R14" s="13"/>
      <c r="S14" s="13"/>
      <c r="T14" s="13"/>
      <c r="U14" s="13"/>
      <c r="V14" s="13"/>
      <c r="W14" s="13"/>
    </row>
    <row r="15" spans="1:25" ht="31.75" x14ac:dyDescent="0.45">
      <c r="A15" s="16" t="s">
        <v>21</v>
      </c>
      <c r="B15" s="45">
        <v>0</v>
      </c>
      <c r="C15" s="45">
        <v>0</v>
      </c>
      <c r="D15" s="45"/>
      <c r="E15">
        <v>0</v>
      </c>
      <c r="F15" s="11">
        <v>0</v>
      </c>
      <c r="G15" s="60">
        <v>89725.943200000009</v>
      </c>
      <c r="H15" s="56">
        <v>352</v>
      </c>
      <c r="I15" s="45">
        <v>0</v>
      </c>
      <c r="J15" s="64"/>
      <c r="K15" s="9"/>
      <c r="L15" s="45">
        <v>70210</v>
      </c>
      <c r="M15" s="12">
        <f t="shared" si="0"/>
        <v>160287.94320000001</v>
      </c>
      <c r="N15" s="17"/>
      <c r="O15" s="13"/>
      <c r="P15" s="13"/>
      <c r="Q15" s="13"/>
      <c r="R15" s="13"/>
      <c r="S15" s="13"/>
      <c r="T15" s="13"/>
      <c r="U15" s="13"/>
      <c r="V15" s="13"/>
      <c r="W15" s="13"/>
    </row>
    <row r="16" spans="1:25" ht="15.9" x14ac:dyDescent="0.45">
      <c r="A16" s="16" t="s">
        <v>22</v>
      </c>
      <c r="B16" s="45">
        <v>0</v>
      </c>
      <c r="C16" s="45">
        <v>94</v>
      </c>
      <c r="D16" s="45">
        <v>24926</v>
      </c>
      <c r="E16" s="53">
        <v>3727</v>
      </c>
      <c r="F16" s="56">
        <v>39368</v>
      </c>
      <c r="G16" s="60">
        <v>79743.359320000105</v>
      </c>
      <c r="H16" s="56">
        <v>50248</v>
      </c>
      <c r="I16" s="45">
        <v>0</v>
      </c>
      <c r="J16" s="64"/>
      <c r="K16" s="11"/>
      <c r="L16" s="45">
        <v>0</v>
      </c>
      <c r="M16" s="12">
        <f t="shared" si="0"/>
        <v>198106.35932000011</v>
      </c>
      <c r="O16" s="13"/>
      <c r="P16" s="13"/>
      <c r="Q16" s="13"/>
      <c r="R16" s="13"/>
      <c r="S16" s="13"/>
      <c r="T16" s="13"/>
      <c r="U16" s="13"/>
      <c r="V16" s="13"/>
      <c r="W16" s="13"/>
    </row>
    <row r="17" spans="1:23" ht="15.9" x14ac:dyDescent="0.45">
      <c r="A17" s="16" t="s">
        <v>23</v>
      </c>
      <c r="B17" s="45">
        <v>11957</v>
      </c>
      <c r="C17" s="45">
        <v>0</v>
      </c>
      <c r="D17" s="45">
        <v>4051</v>
      </c>
      <c r="E17" s="53">
        <v>1847</v>
      </c>
      <c r="F17" s="10">
        <v>58991</v>
      </c>
      <c r="G17" s="59">
        <v>3492.7802499998652</v>
      </c>
      <c r="H17" s="56">
        <v>90711</v>
      </c>
      <c r="I17" s="56">
        <v>4914</v>
      </c>
      <c r="J17" s="64"/>
      <c r="K17" s="9"/>
      <c r="L17" s="9"/>
      <c r="M17" s="12">
        <f t="shared" si="0"/>
        <v>175963.78024999987</v>
      </c>
      <c r="O17" s="13"/>
      <c r="P17" s="13"/>
      <c r="Q17" s="13"/>
      <c r="R17" s="13"/>
      <c r="S17" s="13"/>
      <c r="T17" s="13"/>
      <c r="U17" s="13"/>
      <c r="V17" s="13"/>
      <c r="W17" s="13"/>
    </row>
    <row r="18" spans="1:23" ht="31.75" x14ac:dyDescent="0.45">
      <c r="A18" s="20" t="s">
        <v>24</v>
      </c>
      <c r="B18" s="45">
        <v>128</v>
      </c>
      <c r="C18" s="10"/>
      <c r="D18" s="45">
        <v>3724</v>
      </c>
      <c r="E18">
        <v>0</v>
      </c>
      <c r="F18" s="56">
        <v>216220</v>
      </c>
      <c r="G18" s="60">
        <v>316749</v>
      </c>
      <c r="H18" s="56">
        <v>41693</v>
      </c>
      <c r="I18" s="45">
        <v>6324</v>
      </c>
      <c r="J18" s="28"/>
      <c r="K18" s="10"/>
      <c r="L18" s="10"/>
      <c r="M18" s="12">
        <f t="shared" si="0"/>
        <v>584838</v>
      </c>
      <c r="O18" s="13"/>
      <c r="P18" s="13"/>
      <c r="Q18" s="13"/>
      <c r="R18" s="13"/>
      <c r="S18" s="13"/>
      <c r="T18" s="13"/>
      <c r="U18" s="13"/>
      <c r="V18" s="13"/>
      <c r="W18" s="13"/>
    </row>
    <row r="19" spans="1:23" ht="33.9" x14ac:dyDescent="0.45">
      <c r="A19" s="22" t="s">
        <v>25</v>
      </c>
      <c r="B19" s="45">
        <v>1523686</v>
      </c>
      <c r="C19" s="45">
        <v>155918</v>
      </c>
      <c r="D19" s="45">
        <v>187648</v>
      </c>
      <c r="E19">
        <v>545143</v>
      </c>
      <c r="F19" s="57">
        <v>5317689</v>
      </c>
      <c r="G19" s="60">
        <v>2821637</v>
      </c>
      <c r="H19" s="56">
        <v>1480743</v>
      </c>
      <c r="I19" s="45">
        <v>718243</v>
      </c>
      <c r="J19">
        <v>35925</v>
      </c>
      <c r="K19" s="9"/>
      <c r="L19" s="9"/>
      <c r="M19" s="12">
        <f t="shared" si="0"/>
        <v>12786632</v>
      </c>
      <c r="O19" s="13"/>
      <c r="P19" s="13"/>
      <c r="Q19" s="13"/>
      <c r="R19" s="13"/>
      <c r="S19" s="13"/>
      <c r="T19" s="13"/>
      <c r="U19" s="13"/>
      <c r="V19" s="13"/>
      <c r="W19" s="13"/>
    </row>
    <row r="20" spans="1:23" ht="33.9" x14ac:dyDescent="0.45">
      <c r="A20" s="20" t="s">
        <v>26</v>
      </c>
      <c r="B20" s="45">
        <v>17842</v>
      </c>
      <c r="C20" s="10"/>
      <c r="D20" s="45">
        <v>21533</v>
      </c>
      <c r="E20">
        <v>0</v>
      </c>
      <c r="F20" s="57">
        <v>596243</v>
      </c>
      <c r="G20" s="59">
        <v>371095</v>
      </c>
      <c r="H20" s="56">
        <v>244840</v>
      </c>
      <c r="I20" s="45">
        <v>539764</v>
      </c>
      <c r="J20" s="63"/>
      <c r="K20" s="9"/>
      <c r="L20" s="9"/>
      <c r="M20" s="12">
        <f t="shared" si="0"/>
        <v>1791317</v>
      </c>
      <c r="O20" s="13"/>
      <c r="P20" s="13"/>
      <c r="Q20" s="13"/>
      <c r="R20" s="13"/>
      <c r="S20" s="13"/>
      <c r="T20" s="13"/>
      <c r="U20" s="13"/>
      <c r="V20" s="13"/>
      <c r="W20" s="13"/>
    </row>
    <row r="21" spans="1:23" ht="36" x14ac:dyDescent="0.45">
      <c r="A21" s="23" t="s">
        <v>27</v>
      </c>
      <c r="B21" s="49"/>
      <c r="C21" s="49"/>
      <c r="D21" s="49"/>
      <c r="E21" s="55"/>
      <c r="F21" s="49"/>
      <c r="G21" s="55"/>
      <c r="H21" s="49"/>
      <c r="I21" s="49"/>
      <c r="J21" s="55"/>
      <c r="K21" s="49"/>
      <c r="L21" s="49"/>
      <c r="M21" s="65"/>
      <c r="N21" s="25"/>
      <c r="O21" s="13"/>
      <c r="P21" s="13"/>
      <c r="Q21" s="13"/>
      <c r="R21" s="13"/>
      <c r="S21" s="13"/>
      <c r="T21" s="13"/>
      <c r="U21" s="13"/>
      <c r="V21" s="13"/>
      <c r="W21" s="13"/>
    </row>
    <row r="22" spans="1:23" ht="15.9" x14ac:dyDescent="0.45">
      <c r="A22" s="26" t="s">
        <v>28</v>
      </c>
      <c r="B22" s="45">
        <v>98097</v>
      </c>
      <c r="C22" s="45">
        <v>3497</v>
      </c>
      <c r="D22" s="45">
        <v>23131</v>
      </c>
      <c r="E22">
        <v>52049</v>
      </c>
      <c r="F22" s="57">
        <f>SUM(F23:F25)</f>
        <v>80129</v>
      </c>
      <c r="G22" s="61">
        <v>70324.118130000003</v>
      </c>
      <c r="H22" s="56">
        <f>SUM(H23:H25)</f>
        <v>111258</v>
      </c>
      <c r="I22" s="45">
        <f>SUM(I23:I25)</f>
        <v>133690</v>
      </c>
      <c r="J22" s="62">
        <v>2401</v>
      </c>
      <c r="K22" s="10"/>
      <c r="L22" s="10"/>
      <c r="M22" s="12">
        <f t="shared" si="0"/>
        <v>574576.11813000008</v>
      </c>
      <c r="N22" s="25"/>
      <c r="O22" s="13"/>
      <c r="P22" s="13"/>
      <c r="Q22" s="13"/>
      <c r="R22" s="13"/>
      <c r="S22" s="13"/>
      <c r="T22" s="13"/>
      <c r="U22" s="13"/>
      <c r="V22" s="13"/>
      <c r="W22" s="13"/>
    </row>
    <row r="23" spans="1:23" ht="15.9" x14ac:dyDescent="0.45">
      <c r="A23" s="27" t="s">
        <v>29</v>
      </c>
      <c r="B23" s="45">
        <v>2765</v>
      </c>
      <c r="C23" s="45">
        <v>0</v>
      </c>
      <c r="D23" s="45">
        <v>5167</v>
      </c>
      <c r="E23">
        <v>5045</v>
      </c>
      <c r="F23" s="57">
        <v>21815</v>
      </c>
      <c r="G23" s="59">
        <v>14556.364280000002</v>
      </c>
      <c r="H23" s="56">
        <v>21892</v>
      </c>
      <c r="I23" s="45">
        <v>119000</v>
      </c>
      <c r="J23"/>
      <c r="K23" s="10"/>
      <c r="L23" s="10"/>
      <c r="M23" s="12">
        <f t="shared" si="0"/>
        <v>190240.36428000001</v>
      </c>
      <c r="O23" s="13"/>
      <c r="P23" s="13"/>
      <c r="Q23" s="13"/>
      <c r="R23" s="13"/>
      <c r="S23" s="13"/>
      <c r="T23" s="13"/>
      <c r="U23" s="13"/>
      <c r="V23" s="13"/>
      <c r="W23" s="13"/>
    </row>
    <row r="24" spans="1:23" ht="15.9" x14ac:dyDescent="0.45">
      <c r="A24" s="22" t="s">
        <v>30</v>
      </c>
      <c r="B24" s="45">
        <v>10377</v>
      </c>
      <c r="C24" s="45">
        <v>3497</v>
      </c>
      <c r="D24" s="45">
        <v>17767</v>
      </c>
      <c r="E24">
        <v>33260</v>
      </c>
      <c r="F24" s="57">
        <v>39149</v>
      </c>
      <c r="G24" s="59">
        <v>41885.193749999999</v>
      </c>
      <c r="H24" s="56">
        <v>80904</v>
      </c>
      <c r="I24" s="45">
        <v>14690</v>
      </c>
      <c r="J24">
        <v>2401</v>
      </c>
      <c r="K24" s="10"/>
      <c r="L24" s="45">
        <v>29892</v>
      </c>
      <c r="M24" s="12">
        <f t="shared" si="0"/>
        <v>273822.19374999998</v>
      </c>
      <c r="O24" s="13"/>
      <c r="P24" s="13"/>
      <c r="Q24" s="13"/>
      <c r="R24" s="13"/>
      <c r="S24" s="13"/>
      <c r="T24" s="13"/>
      <c r="U24" s="13"/>
      <c r="V24" s="13"/>
      <c r="W24" s="13"/>
    </row>
    <row r="25" spans="1:23" ht="15.9" x14ac:dyDescent="0.45">
      <c r="A25" s="22" t="s">
        <v>31</v>
      </c>
      <c r="B25" s="45">
        <v>84955</v>
      </c>
      <c r="C25" s="45">
        <v>0</v>
      </c>
      <c r="D25" s="45">
        <v>197</v>
      </c>
      <c r="E25">
        <v>13744</v>
      </c>
      <c r="F25" s="57">
        <v>19165</v>
      </c>
      <c r="G25" s="59">
        <v>13882.560100000001</v>
      </c>
      <c r="H25" s="56">
        <v>8462</v>
      </c>
      <c r="I25" s="45">
        <v>0</v>
      </c>
      <c r="J25" s="28"/>
      <c r="K25" s="10"/>
      <c r="L25" s="10"/>
      <c r="M25" s="12">
        <f t="shared" si="0"/>
        <v>140405.5601</v>
      </c>
      <c r="O25" s="13"/>
      <c r="P25" s="13"/>
      <c r="Q25" s="13"/>
      <c r="R25" s="13"/>
      <c r="S25" s="13"/>
      <c r="T25" s="13"/>
      <c r="U25" s="13"/>
      <c r="V25" s="13"/>
      <c r="W25" s="13"/>
    </row>
    <row r="26" spans="1:23" ht="15.9" x14ac:dyDescent="0.45">
      <c r="A26" s="29" t="s">
        <v>32</v>
      </c>
      <c r="B26" s="45">
        <v>94128</v>
      </c>
      <c r="C26" s="45">
        <v>0</v>
      </c>
      <c r="D26" s="9"/>
      <c r="E26">
        <v>7105</v>
      </c>
      <c r="F26" s="57">
        <f>SUM(F27:F29)</f>
        <v>325501</v>
      </c>
      <c r="G26" s="61">
        <v>362258.93797999999</v>
      </c>
      <c r="H26" s="56">
        <f>SUM(H27:H29)</f>
        <v>8223</v>
      </c>
      <c r="I26" s="10"/>
      <c r="J26" s="28"/>
      <c r="K26" s="10"/>
      <c r="L26" s="10"/>
      <c r="M26" s="12">
        <f t="shared" si="0"/>
        <v>797215.93797999993</v>
      </c>
      <c r="O26" s="13"/>
      <c r="P26" s="13"/>
      <c r="Q26" s="13"/>
      <c r="R26" s="13"/>
      <c r="S26" s="13"/>
      <c r="T26" s="13"/>
      <c r="U26" s="13"/>
      <c r="V26" s="13"/>
      <c r="W26" s="13"/>
    </row>
    <row r="27" spans="1:23" ht="15.9" x14ac:dyDescent="0.45">
      <c r="A27" s="27" t="s">
        <v>29</v>
      </c>
      <c r="B27" s="45">
        <v>15000</v>
      </c>
      <c r="C27" s="45">
        <v>0</v>
      </c>
      <c r="D27" s="9"/>
      <c r="E27">
        <v>4700</v>
      </c>
      <c r="F27" s="57">
        <v>44801</v>
      </c>
      <c r="G27" s="59">
        <v>157100</v>
      </c>
      <c r="H27" s="56">
        <v>2154</v>
      </c>
      <c r="I27" s="21"/>
      <c r="J27" s="28"/>
      <c r="K27" s="10"/>
      <c r="L27" s="10"/>
      <c r="M27" s="12">
        <f t="shared" si="0"/>
        <v>223755</v>
      </c>
      <c r="O27" s="13"/>
      <c r="P27" s="13"/>
      <c r="Q27" s="13"/>
      <c r="R27" s="13"/>
      <c r="S27" s="13"/>
      <c r="T27" s="13"/>
      <c r="U27" s="13"/>
      <c r="V27" s="13"/>
      <c r="W27" s="13"/>
    </row>
    <row r="28" spans="1:23" ht="18" customHeight="1" x14ac:dyDescent="0.45">
      <c r="A28" s="22" t="s">
        <v>30</v>
      </c>
      <c r="B28" s="45">
        <v>37203</v>
      </c>
      <c r="C28" s="45">
        <v>0</v>
      </c>
      <c r="D28" s="10"/>
      <c r="E28">
        <v>0</v>
      </c>
      <c r="F28" s="58">
        <v>205338</v>
      </c>
      <c r="G28" s="59">
        <v>175125.01837000001</v>
      </c>
      <c r="H28" s="45">
        <v>5500</v>
      </c>
      <c r="I28" s="48"/>
      <c r="J28" s="28"/>
      <c r="K28" s="10"/>
      <c r="L28" s="10"/>
      <c r="M28" s="12">
        <f t="shared" si="0"/>
        <v>423166.01837000001</v>
      </c>
      <c r="O28" s="13"/>
      <c r="P28" s="13"/>
      <c r="Q28" s="13"/>
      <c r="R28" s="13"/>
      <c r="S28" s="13"/>
      <c r="T28" s="13"/>
      <c r="U28" s="13"/>
      <c r="V28" s="13"/>
      <c r="W28" s="13"/>
    </row>
    <row r="29" spans="1:23" ht="18.75" customHeight="1" x14ac:dyDescent="0.45">
      <c r="A29" s="22" t="s">
        <v>31</v>
      </c>
      <c r="B29" s="45">
        <v>41925</v>
      </c>
      <c r="C29" s="45">
        <v>0</v>
      </c>
      <c r="D29" s="10"/>
      <c r="E29">
        <v>2405</v>
      </c>
      <c r="F29" s="58">
        <v>75362</v>
      </c>
      <c r="G29" s="59">
        <v>30033.919610000001</v>
      </c>
      <c r="H29" s="45">
        <v>569</v>
      </c>
      <c r="I29" s="21"/>
      <c r="J29" s="28"/>
      <c r="K29" s="10"/>
      <c r="L29" s="10"/>
      <c r="M29" s="12">
        <f t="shared" si="0"/>
        <v>150294.91961000001</v>
      </c>
      <c r="O29" s="13"/>
      <c r="P29" s="13"/>
      <c r="Q29" s="13"/>
      <c r="R29" s="13"/>
      <c r="S29" s="13"/>
      <c r="T29" s="13"/>
      <c r="U29" s="13"/>
      <c r="V29" s="13"/>
      <c r="W29" s="13"/>
    </row>
    <row r="30" spans="1:23" ht="18" x14ac:dyDescent="0.45">
      <c r="A30" s="23" t="s">
        <v>33</v>
      </c>
      <c r="B30" s="49"/>
      <c r="C30" s="49"/>
      <c r="D30" s="49"/>
      <c r="E30" s="55"/>
      <c r="F30" s="49"/>
      <c r="G30" s="55"/>
      <c r="H30" s="49"/>
      <c r="I30" s="24"/>
      <c r="J30" s="55"/>
      <c r="K30" s="49"/>
      <c r="L30" s="49"/>
      <c r="M30" s="65"/>
      <c r="O30" s="13"/>
      <c r="P30" s="13"/>
      <c r="Q30" s="13"/>
      <c r="R30" s="13"/>
      <c r="S30" s="13"/>
      <c r="T30" s="13"/>
      <c r="U30" s="13"/>
      <c r="V30" s="13"/>
      <c r="W30" s="13"/>
    </row>
    <row r="31" spans="1:23" ht="18" customHeight="1" x14ac:dyDescent="0.45">
      <c r="A31" s="22" t="s">
        <v>17</v>
      </c>
      <c r="B31" s="45">
        <v>67319</v>
      </c>
      <c r="C31" s="45">
        <v>0</v>
      </c>
      <c r="D31" s="45">
        <v>8080</v>
      </c>
      <c r="E31">
        <v>9393</v>
      </c>
      <c r="F31" s="57">
        <v>106320</v>
      </c>
      <c r="G31" s="60">
        <v>133733.95984999998</v>
      </c>
      <c r="H31" s="56">
        <v>41170</v>
      </c>
      <c r="I31" s="30"/>
      <c r="J31" s="64"/>
      <c r="K31" s="11"/>
      <c r="L31" s="45">
        <v>120</v>
      </c>
      <c r="M31" s="12">
        <f t="shared" si="0"/>
        <v>366135.95984999998</v>
      </c>
      <c r="O31" s="13"/>
      <c r="P31" s="13"/>
      <c r="Q31" s="13"/>
      <c r="R31" s="13"/>
      <c r="S31" s="13"/>
      <c r="T31" s="13"/>
      <c r="U31" s="13"/>
      <c r="V31" s="13"/>
      <c r="W31" s="13"/>
    </row>
    <row r="32" spans="1:23" ht="18" customHeight="1" x14ac:dyDescent="0.45">
      <c r="A32" s="22" t="s">
        <v>18</v>
      </c>
      <c r="B32" s="45">
        <v>5191</v>
      </c>
      <c r="C32" s="45">
        <v>0</v>
      </c>
      <c r="D32" s="45">
        <v>2947</v>
      </c>
      <c r="E32">
        <v>5838</v>
      </c>
      <c r="F32" s="57">
        <v>24158</v>
      </c>
      <c r="G32" s="60">
        <v>35372.041299999997</v>
      </c>
      <c r="H32" s="56">
        <v>44747</v>
      </c>
      <c r="I32" s="48"/>
      <c r="J32" s="28"/>
      <c r="K32" s="45">
        <v>170580</v>
      </c>
      <c r="L32" s="45">
        <v>0</v>
      </c>
      <c r="M32" s="12">
        <f t="shared" si="0"/>
        <v>288833.04129999998</v>
      </c>
      <c r="O32" s="13"/>
      <c r="P32" s="13"/>
      <c r="Q32" s="13"/>
      <c r="R32" s="13"/>
      <c r="S32" s="13"/>
      <c r="T32" s="13"/>
      <c r="U32" s="13"/>
      <c r="V32" s="13"/>
      <c r="W32" s="13"/>
    </row>
    <row r="33" spans="1:23" ht="18" customHeight="1" x14ac:dyDescent="0.45">
      <c r="A33" s="22" t="s">
        <v>19</v>
      </c>
      <c r="B33" s="45">
        <v>8295</v>
      </c>
      <c r="C33" s="45">
        <v>350</v>
      </c>
      <c r="D33" s="45">
        <v>3532</v>
      </c>
      <c r="E33">
        <v>3347</v>
      </c>
      <c r="F33" s="57">
        <v>1142</v>
      </c>
      <c r="G33" s="60">
        <v>26473.309149999997</v>
      </c>
      <c r="H33" s="56">
        <v>5395</v>
      </c>
      <c r="I33" s="21"/>
      <c r="J33" s="28"/>
      <c r="K33" s="10"/>
      <c r="L33" s="45">
        <v>1120</v>
      </c>
      <c r="M33" s="12">
        <f t="shared" si="0"/>
        <v>49654.309150000001</v>
      </c>
      <c r="O33" s="13"/>
      <c r="P33" s="13"/>
      <c r="Q33" s="13"/>
      <c r="R33" s="13"/>
      <c r="S33" s="13"/>
      <c r="T33" s="13"/>
      <c r="U33" s="13"/>
      <c r="V33" s="13"/>
      <c r="W33" s="13"/>
    </row>
    <row r="34" spans="1:23" ht="15.9" x14ac:dyDescent="0.45">
      <c r="A34" s="16" t="s">
        <v>20</v>
      </c>
      <c r="B34" s="45">
        <v>4464</v>
      </c>
      <c r="C34" s="45">
        <v>0</v>
      </c>
      <c r="D34" s="45">
        <v>340</v>
      </c>
      <c r="E34">
        <v>2886</v>
      </c>
      <c r="F34" s="57">
        <f>F33-F35-F36</f>
        <v>0</v>
      </c>
      <c r="G34" s="60">
        <v>2085.1113500000001</v>
      </c>
      <c r="H34" s="56">
        <v>1116</v>
      </c>
      <c r="I34" s="21"/>
      <c r="J34" s="28"/>
      <c r="K34" s="10"/>
      <c r="L34" s="10"/>
      <c r="M34" s="12">
        <f t="shared" si="0"/>
        <v>10891.111349999999</v>
      </c>
      <c r="O34" s="13"/>
      <c r="P34" s="13"/>
      <c r="Q34" s="13"/>
      <c r="R34" s="13"/>
      <c r="S34" s="13"/>
      <c r="T34" s="13"/>
      <c r="U34" s="13"/>
      <c r="V34" s="13"/>
      <c r="W34" s="13"/>
    </row>
    <row r="35" spans="1:23" ht="31.75" x14ac:dyDescent="0.45">
      <c r="A35" s="16" t="s">
        <v>21</v>
      </c>
      <c r="B35" s="45"/>
      <c r="C35" s="45">
        <v>0</v>
      </c>
      <c r="D35" s="45"/>
      <c r="E35">
        <v>0</v>
      </c>
      <c r="F35" s="57">
        <v>0</v>
      </c>
      <c r="G35" s="60">
        <v>14006.371810000001</v>
      </c>
      <c r="H35" s="56">
        <v>0</v>
      </c>
      <c r="I35" s="30"/>
      <c r="J35" s="64"/>
      <c r="K35" s="11"/>
      <c r="L35" s="11"/>
      <c r="M35" s="12">
        <f t="shared" si="0"/>
        <v>14006.371810000001</v>
      </c>
      <c r="O35" s="13"/>
      <c r="P35" s="13"/>
      <c r="Q35" s="13"/>
      <c r="R35" s="13"/>
      <c r="S35" s="13"/>
      <c r="T35" s="13"/>
      <c r="U35" s="13"/>
      <c r="V35" s="13"/>
      <c r="W35" s="13"/>
    </row>
    <row r="36" spans="1:23" ht="15.9" x14ac:dyDescent="0.45">
      <c r="A36" s="16" t="s">
        <v>22</v>
      </c>
      <c r="B36" s="45"/>
      <c r="C36" s="45">
        <v>350</v>
      </c>
      <c r="D36" s="45">
        <v>3035</v>
      </c>
      <c r="E36">
        <v>0</v>
      </c>
      <c r="F36" s="57">
        <v>1142</v>
      </c>
      <c r="G36" s="59">
        <v>10381.825989999998</v>
      </c>
      <c r="H36" s="56">
        <v>2259</v>
      </c>
      <c r="I36" s="11"/>
      <c r="J36" s="64"/>
      <c r="K36" s="11"/>
      <c r="L36" s="11"/>
      <c r="M36" s="12">
        <f t="shared" si="0"/>
        <v>17167.825989999998</v>
      </c>
      <c r="O36" s="13"/>
      <c r="P36" s="13"/>
      <c r="Q36" s="13"/>
      <c r="R36" s="13"/>
      <c r="S36" s="13"/>
      <c r="T36" s="13"/>
      <c r="U36" s="13"/>
      <c r="V36" s="13"/>
      <c r="W36" s="13"/>
    </row>
    <row r="37" spans="1:23" ht="15.9" x14ac:dyDescent="0.45">
      <c r="A37" s="16" t="s">
        <v>23</v>
      </c>
      <c r="B37" s="45">
        <v>4464</v>
      </c>
      <c r="C37" s="11"/>
      <c r="D37" s="45">
        <v>157</v>
      </c>
      <c r="E37">
        <v>461</v>
      </c>
      <c r="F37" s="45"/>
      <c r="G37" s="48"/>
      <c r="H37" s="45">
        <v>2020</v>
      </c>
      <c r="I37" s="30"/>
      <c r="J37" s="64"/>
      <c r="K37" s="11"/>
      <c r="L37" s="11"/>
      <c r="M37" s="12">
        <f t="shared" si="0"/>
        <v>7102</v>
      </c>
      <c r="O37" s="13"/>
      <c r="P37" s="13"/>
      <c r="Q37" s="13"/>
      <c r="R37" s="13"/>
      <c r="S37" s="13"/>
      <c r="T37" s="13"/>
      <c r="U37" s="13"/>
      <c r="V37" s="13"/>
      <c r="W37" s="13"/>
    </row>
    <row r="38" spans="1:23" ht="29.6" customHeight="1" x14ac:dyDescent="0.45">
      <c r="A38" s="14" t="s">
        <v>34</v>
      </c>
      <c r="B38" s="50"/>
      <c r="C38" s="50"/>
      <c r="D38" s="50"/>
      <c r="E38" s="44"/>
      <c r="F38" s="50"/>
      <c r="G38" s="44"/>
      <c r="H38" s="50"/>
      <c r="I38" s="19"/>
      <c r="J38" s="44"/>
      <c r="K38" s="50"/>
      <c r="L38" s="50"/>
      <c r="M38" s="65"/>
      <c r="O38" s="13"/>
      <c r="P38" s="13"/>
      <c r="Q38" s="13"/>
      <c r="R38" s="13"/>
      <c r="S38" s="13"/>
      <c r="T38" s="13"/>
      <c r="U38" s="13"/>
      <c r="V38" s="13"/>
      <c r="W38" s="13"/>
    </row>
    <row r="39" spans="1:23" ht="15.9" x14ac:dyDescent="0.45">
      <c r="A39" s="31" t="s">
        <v>35</v>
      </c>
      <c r="B39" s="11"/>
      <c r="C39" s="11"/>
      <c r="D39" s="45">
        <v>22</v>
      </c>
      <c r="E39" s="48"/>
      <c r="F39" s="57">
        <v>1521</v>
      </c>
      <c r="G39" s="60">
        <v>2372</v>
      </c>
      <c r="H39" s="56">
        <v>1129</v>
      </c>
      <c r="I39" s="30"/>
      <c r="J39" s="64"/>
      <c r="K39" s="11"/>
      <c r="L39" s="11"/>
      <c r="M39" s="12">
        <f t="shared" si="0"/>
        <v>5044</v>
      </c>
      <c r="O39" s="13"/>
      <c r="P39" s="13"/>
      <c r="Q39" s="13"/>
      <c r="R39" s="13"/>
      <c r="S39" s="13"/>
      <c r="T39" s="13"/>
      <c r="U39" s="13"/>
      <c r="V39" s="13"/>
      <c r="W39" s="13"/>
    </row>
    <row r="40" spans="1:23" ht="15.9" x14ac:dyDescent="0.45">
      <c r="A40" s="31" t="s">
        <v>36</v>
      </c>
      <c r="B40" s="11"/>
      <c r="C40" s="11"/>
      <c r="D40" s="45">
        <v>1142</v>
      </c>
      <c r="E40" s="48"/>
      <c r="F40" s="57">
        <v>112649</v>
      </c>
      <c r="G40" s="60">
        <v>113091.20033000014</v>
      </c>
      <c r="H40" s="56">
        <v>52441</v>
      </c>
      <c r="I40" s="30"/>
      <c r="J40" s="64"/>
      <c r="K40" s="11"/>
      <c r="L40" s="11"/>
      <c r="M40" s="12">
        <f t="shared" si="0"/>
        <v>279323.20033000014</v>
      </c>
      <c r="O40" s="13"/>
      <c r="P40" s="13"/>
      <c r="Q40" s="13"/>
      <c r="R40" s="13"/>
      <c r="S40" s="13"/>
      <c r="T40" s="13"/>
      <c r="U40" s="13"/>
      <c r="V40" s="13"/>
      <c r="W40" s="13"/>
    </row>
    <row r="41" spans="1:23" ht="15.9" x14ac:dyDescent="0.45">
      <c r="A41" s="31" t="s">
        <v>37</v>
      </c>
      <c r="B41" s="11"/>
      <c r="C41" s="11"/>
      <c r="D41" s="45">
        <v>1142</v>
      </c>
      <c r="E41" s="54"/>
      <c r="F41" s="57">
        <v>89324</v>
      </c>
      <c r="G41" s="60">
        <v>85437.587070000038</v>
      </c>
      <c r="H41" s="56">
        <v>37392</v>
      </c>
      <c r="I41" s="30"/>
      <c r="J41" s="64"/>
      <c r="K41" s="11"/>
      <c r="L41" s="11"/>
      <c r="M41" s="12">
        <f t="shared" si="0"/>
        <v>213295.58707000004</v>
      </c>
    </row>
    <row r="42" spans="1:23" ht="15.9" x14ac:dyDescent="0.45">
      <c r="A42" s="32"/>
      <c r="B42" s="33"/>
      <c r="C42" s="33"/>
      <c r="D42" s="33"/>
      <c r="E42" s="33"/>
      <c r="F42" s="33"/>
      <c r="G42" s="7"/>
      <c r="H42" s="33"/>
      <c r="I42" s="33"/>
      <c r="J42" s="33"/>
      <c r="K42" s="33"/>
      <c r="L42" s="33"/>
      <c r="M42" s="34"/>
    </row>
    <row r="43" spans="1:23" ht="15.9" x14ac:dyDescent="0.45">
      <c r="A43" s="32"/>
      <c r="B43" s="33"/>
      <c r="C43" s="33"/>
      <c r="D43" s="33"/>
      <c r="E43" s="33"/>
      <c r="F43" s="33"/>
      <c r="G43" s="7"/>
      <c r="H43" s="33"/>
      <c r="I43" s="33"/>
      <c r="J43" s="33"/>
      <c r="K43" s="33"/>
      <c r="L43" s="33"/>
      <c r="M43" s="34"/>
    </row>
    <row r="44" spans="1:23" s="36" customFormat="1" ht="14.6" x14ac:dyDescent="0.4">
      <c r="A44" s="35"/>
    </row>
    <row r="45" spans="1:23" ht="27.75" customHeight="1" x14ac:dyDescent="0.45">
      <c r="A45" s="37" t="s">
        <v>38</v>
      </c>
      <c r="B45" s="38"/>
      <c r="C45" s="38"/>
      <c r="D45" s="38"/>
      <c r="E45" s="38"/>
      <c r="F45" s="38"/>
      <c r="G45" s="38"/>
      <c r="H45" s="39"/>
      <c r="I45" s="38"/>
      <c r="J45" s="38"/>
      <c r="K45" s="38"/>
      <c r="L45" s="38"/>
      <c r="M45" s="38"/>
    </row>
    <row r="46" spans="1:23" ht="29.25" customHeight="1" x14ac:dyDescent="0.35">
      <c r="A46" s="66" t="s">
        <v>39</v>
      </c>
      <c r="B46" s="66"/>
      <c r="C46" s="66"/>
      <c r="D46" s="66"/>
      <c r="E46" s="66"/>
      <c r="F46" s="66"/>
      <c r="G46" s="66"/>
      <c r="H46" s="66"/>
      <c r="I46" s="66"/>
      <c r="J46" s="66"/>
      <c r="K46" s="66"/>
      <c r="L46" s="66"/>
      <c r="M46" s="66"/>
    </row>
    <row r="47" spans="1:23" ht="60" customHeight="1" x14ac:dyDescent="0.35">
      <c r="A47" s="66" t="s">
        <v>40</v>
      </c>
      <c r="B47" s="66"/>
      <c r="C47" s="66"/>
      <c r="D47" s="66"/>
      <c r="E47" s="66"/>
      <c r="F47" s="66"/>
      <c r="G47" s="66"/>
      <c r="H47" s="66"/>
      <c r="I47" s="66"/>
      <c r="J47" s="66"/>
      <c r="K47" s="66"/>
      <c r="L47" s="66"/>
      <c r="M47" s="66"/>
    </row>
    <row r="48" spans="1:23" ht="48.65" customHeight="1" x14ac:dyDescent="0.35">
      <c r="A48" s="66" t="s">
        <v>41</v>
      </c>
      <c r="B48" s="66"/>
      <c r="C48" s="66"/>
      <c r="D48" s="66"/>
      <c r="E48" s="66"/>
      <c r="F48" s="66"/>
      <c r="G48" s="66"/>
      <c r="H48" s="66"/>
      <c r="I48" s="66"/>
      <c r="J48" s="66"/>
      <c r="K48" s="66"/>
      <c r="L48" s="66"/>
      <c r="M48" s="66"/>
    </row>
    <row r="49" spans="1:13" ht="49.5" customHeight="1" x14ac:dyDescent="0.35">
      <c r="A49" s="66" t="s">
        <v>42</v>
      </c>
      <c r="B49" s="66"/>
      <c r="C49" s="66"/>
      <c r="D49" s="66"/>
      <c r="E49" s="66"/>
      <c r="F49" s="66"/>
      <c r="G49" s="66"/>
      <c r="H49" s="66"/>
      <c r="I49" s="66"/>
      <c r="J49" s="66"/>
      <c r="K49" s="66"/>
      <c r="L49" s="66"/>
      <c r="M49" s="66"/>
    </row>
    <row r="50" spans="1:13" ht="18.75" customHeight="1" x14ac:dyDescent="0.35">
      <c r="A50" s="66" t="s">
        <v>43</v>
      </c>
      <c r="B50" s="66"/>
      <c r="C50" s="66"/>
      <c r="D50" s="66"/>
      <c r="E50" s="66"/>
      <c r="F50" s="66"/>
      <c r="G50" s="66"/>
      <c r="H50" s="66"/>
      <c r="I50" s="66"/>
      <c r="J50" s="66"/>
      <c r="K50" s="66"/>
      <c r="L50" s="66"/>
      <c r="M50" s="66"/>
    </row>
    <row r="51" spans="1:13" ht="54" customHeight="1" x14ac:dyDescent="0.35">
      <c r="A51" s="67" t="s">
        <v>44</v>
      </c>
      <c r="B51" s="67"/>
      <c r="C51" s="67"/>
      <c r="D51" s="67"/>
      <c r="E51" s="67"/>
      <c r="F51" s="67"/>
      <c r="G51" s="67"/>
      <c r="H51" s="67"/>
      <c r="I51" s="67"/>
      <c r="J51" s="67"/>
      <c r="K51" s="67"/>
      <c r="L51" s="67"/>
      <c r="M51" s="67"/>
    </row>
  </sheetData>
  <mergeCells count="6">
    <mergeCell ref="A51:M51"/>
    <mergeCell ref="A46:M46"/>
    <mergeCell ref="A47:M47"/>
    <mergeCell ref="A48:M48"/>
    <mergeCell ref="A49:M49"/>
    <mergeCell ref="A50:M50"/>
  </mergeCells>
  <conditionalFormatting sqref="O3:W40">
    <cfRule type="colorScale" priority="3">
      <colorScale>
        <cfvo type="min"/>
        <cfvo type="percentile" val="50"/>
        <cfvo type="max"/>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 Prokopavičienė</dc:creator>
  <cp:lastModifiedBy>Audra Prokopavičienė</cp:lastModifiedBy>
  <dcterms:created xsi:type="dcterms:W3CDTF">2024-04-23T11:15:17Z</dcterms:created>
  <dcterms:modified xsi:type="dcterms:W3CDTF">2024-05-02T10:29:14Z</dcterms:modified>
</cp:coreProperties>
</file>